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4438E483-B665-478A-9229-A153D0AAA6C3}" xr6:coauthVersionLast="47" xr6:coauthVersionMax="47" xr10:uidLastSave="{00000000-0000-0000-0000-000000000000}"/>
  <bookViews>
    <workbookView xWindow="3348" yWindow="3348" windowWidth="17280" windowHeight="8880" xr2:uid="{00000000-000D-0000-FFFF-FFFF00000000}"/>
  </bookViews>
  <sheets>
    <sheet name="Rigido" sheetId="1" r:id="rId1"/>
    <sheet name="Flexible" sheetId="2" r:id="rId2"/>
  </sheets>
  <calcPr calcId="191029"/>
</workbook>
</file>

<file path=xl/calcChain.xml><?xml version="1.0" encoding="utf-8"?>
<calcChain xmlns="http://schemas.openxmlformats.org/spreadsheetml/2006/main">
  <c r="F66" i="2" l="1"/>
  <c r="F73" i="2" s="1"/>
  <c r="E66" i="2"/>
  <c r="E73" i="2" s="1"/>
  <c r="G65" i="2"/>
  <c r="G64" i="2"/>
  <c r="G63" i="2"/>
  <c r="G62" i="2"/>
  <c r="G61" i="2"/>
  <c r="G60" i="2"/>
  <c r="G66" i="2" s="1"/>
  <c r="G73" i="2" s="1"/>
  <c r="Y54" i="1"/>
  <c r="Y53" i="1"/>
  <c r="Y52" i="1"/>
  <c r="Y48" i="1"/>
  <c r="Y47" i="1"/>
  <c r="Y46" i="1"/>
  <c r="Y43" i="1"/>
  <c r="Y42" i="1"/>
  <c r="Y41" i="1"/>
  <c r="Y38" i="1"/>
  <c r="Y37" i="1"/>
  <c r="Y36" i="1"/>
  <c r="Y33" i="1"/>
  <c r="Y32" i="1"/>
  <c r="Y31" i="1"/>
  <c r="Y28" i="1"/>
  <c r="Y27" i="1"/>
  <c r="Y26" i="1"/>
  <c r="Y23" i="1"/>
  <c r="Y22" i="1"/>
  <c r="Y21" i="1"/>
  <c r="Y18" i="1"/>
  <c r="Y17" i="1"/>
  <c r="Y16" i="1"/>
  <c r="Y13" i="1"/>
  <c r="Y12" i="1"/>
  <c r="Y11" i="1"/>
  <c r="Y6" i="1"/>
  <c r="Y8" i="1"/>
  <c r="Y7" i="1"/>
  <c r="F56" i="2"/>
  <c r="F72" i="2" s="1"/>
  <c r="E56" i="2"/>
  <c r="E72" i="2" s="1"/>
  <c r="F43" i="2"/>
  <c r="F71" i="2" s="1"/>
  <c r="E43" i="2"/>
  <c r="E71" i="2" s="1"/>
  <c r="F24" i="2"/>
  <c r="F70" i="2" s="1"/>
  <c r="E24" i="2"/>
  <c r="E70" i="2" s="1"/>
  <c r="G55" i="2"/>
  <c r="G54" i="2"/>
  <c r="G53" i="2"/>
  <c r="G52" i="2"/>
  <c r="G51" i="2"/>
  <c r="G50" i="2"/>
  <c r="G49" i="2"/>
  <c r="G48" i="2"/>
  <c r="G47" i="2"/>
  <c r="G42" i="2"/>
  <c r="G41" i="2"/>
  <c r="G40" i="2"/>
  <c r="G39" i="2"/>
  <c r="G38" i="2"/>
  <c r="G37" i="2"/>
  <c r="G36" i="2"/>
  <c r="G35" i="2"/>
  <c r="G34" i="2"/>
  <c r="G33" i="2"/>
  <c r="G32" i="2"/>
  <c r="G31" i="2"/>
  <c r="G30" i="2"/>
  <c r="G29" i="2"/>
  <c r="G28" i="2"/>
  <c r="G23" i="2"/>
  <c r="G22" i="2"/>
  <c r="G21" i="2"/>
  <c r="G20" i="2"/>
  <c r="G19" i="2"/>
  <c r="G18" i="2"/>
  <c r="G17" i="2"/>
  <c r="G16" i="2"/>
  <c r="G15" i="2"/>
  <c r="G14" i="2"/>
  <c r="G13" i="2"/>
  <c r="G12" i="2"/>
  <c r="G11" i="2"/>
  <c r="G10" i="2"/>
  <c r="G9" i="2"/>
  <c r="C74" i="2"/>
  <c r="E74" i="2" l="1"/>
  <c r="F74" i="2"/>
  <c r="G56" i="2"/>
  <c r="G72" i="2" s="1"/>
  <c r="G24" i="2"/>
  <c r="G70" i="2" s="1"/>
  <c r="G43" i="2"/>
  <c r="G71" i="2" s="1"/>
  <c r="G74" i="2" l="1"/>
  <c r="U49" i="1" l="1"/>
  <c r="Q49" i="1"/>
  <c r="M49" i="1"/>
  <c r="I49" i="1"/>
  <c r="E49" i="1"/>
  <c r="U44" i="1"/>
  <c r="Q44" i="1"/>
  <c r="M44" i="1"/>
  <c r="I44" i="1"/>
  <c r="E44" i="1"/>
  <c r="U39" i="1"/>
  <c r="Q39" i="1"/>
  <c r="M39" i="1"/>
  <c r="I39" i="1"/>
  <c r="E39" i="1"/>
  <c r="U34" i="1"/>
  <c r="Q34" i="1"/>
  <c r="M34" i="1"/>
  <c r="I34" i="1"/>
  <c r="E34" i="1"/>
  <c r="U29" i="1"/>
  <c r="Q29" i="1"/>
  <c r="M29" i="1"/>
  <c r="I29" i="1"/>
  <c r="E29" i="1"/>
  <c r="U24" i="1"/>
  <c r="Q24" i="1"/>
  <c r="M24" i="1"/>
  <c r="I24" i="1"/>
  <c r="E24" i="1"/>
  <c r="U19" i="1"/>
  <c r="Q19" i="1"/>
  <c r="M19" i="1"/>
  <c r="I19" i="1"/>
  <c r="E19" i="1"/>
  <c r="U14" i="1"/>
  <c r="Q14" i="1"/>
  <c r="M14" i="1"/>
  <c r="I14" i="1"/>
  <c r="E14" i="1"/>
  <c r="E9" i="1"/>
  <c r="I9" i="1"/>
  <c r="M9" i="1"/>
  <c r="Q9" i="1"/>
  <c r="U9" i="1"/>
  <c r="AA46" i="1"/>
  <c r="AA41" i="1"/>
  <c r="AA36" i="1"/>
  <c r="AA31" i="1"/>
  <c r="AA26" i="1"/>
  <c r="AA21" i="1"/>
  <c r="AA16" i="1"/>
  <c r="AA11" i="1"/>
  <c r="AA6" i="1"/>
</calcChain>
</file>

<file path=xl/sharedStrings.xml><?xml version="1.0" encoding="utf-8"?>
<sst xmlns="http://schemas.openxmlformats.org/spreadsheetml/2006/main" count="439" uniqueCount="141">
  <si>
    <t xml:space="preserve">ANEXO 2 MAPA CURRICULAR </t>
  </si>
  <si>
    <t xml:space="preserve">CICLO </t>
  </si>
  <si>
    <t>PRIMER CUATRIMESTRE</t>
  </si>
  <si>
    <t>Obligatoria</t>
  </si>
  <si>
    <t>Fundamentos Generales del Derecho</t>
  </si>
  <si>
    <t>Introducción a la Criminología y Criminalística</t>
  </si>
  <si>
    <t>Antropología y Sociología Forense</t>
  </si>
  <si>
    <t>Bases de la Conducta</t>
  </si>
  <si>
    <t>HA</t>
  </si>
  <si>
    <t>HI</t>
  </si>
  <si>
    <t>CR</t>
  </si>
  <si>
    <t>SEGUNDO CUATRIMESTRE</t>
  </si>
  <si>
    <t>Derechos Humanos y Garantías Constitucionales</t>
  </si>
  <si>
    <t>Criminología</t>
  </si>
  <si>
    <t>Seguridad Pública</t>
  </si>
  <si>
    <t>TERCER CUATRIMESTRE</t>
  </si>
  <si>
    <t xml:space="preserve">Teoría General del Delito  </t>
  </si>
  <si>
    <t>Criminalística de Campo</t>
  </si>
  <si>
    <t>Física Forense</t>
  </si>
  <si>
    <t>Química  Forense</t>
  </si>
  <si>
    <t xml:space="preserve"> Funciones del Corporales</t>
  </si>
  <si>
    <t>CUARTO CUATRIMESTRE</t>
  </si>
  <si>
    <t>Derecho Penal</t>
  </si>
  <si>
    <t>Dactiloscopía Forense</t>
  </si>
  <si>
    <t>Balística Forense</t>
  </si>
  <si>
    <t xml:space="preserve">Personalidad del Criminal </t>
  </si>
  <si>
    <t>Estructura y Procesos Vitales</t>
  </si>
  <si>
    <t>QUINTO CUATRIMESTRE</t>
  </si>
  <si>
    <t>Delitos en Particular</t>
  </si>
  <si>
    <t xml:space="preserve">Hechos de Tránsito  </t>
  </si>
  <si>
    <t>Fotografía Forense</t>
  </si>
  <si>
    <t>Lesiones e Identificación de Personas</t>
  </si>
  <si>
    <t>Criminología Clínica</t>
  </si>
  <si>
    <t>SEXTO CUATRIMESTRE</t>
  </si>
  <si>
    <t xml:space="preserve">Delincuencia Organizada y Delincuente Serial  </t>
  </si>
  <si>
    <t xml:space="preserve">Incendios y Explosiones  </t>
  </si>
  <si>
    <t>Poligrafía</t>
  </si>
  <si>
    <t xml:space="preserve">Victimología  </t>
  </si>
  <si>
    <t>SÉPTIMO CUATRIMESTRE</t>
  </si>
  <si>
    <t xml:space="preserve">Derecho Procesal Penal  </t>
  </si>
  <si>
    <t>Grafoscopía y Documentoscopía</t>
  </si>
  <si>
    <t>Delitos Informáticos</t>
  </si>
  <si>
    <t>Análisis Forense de las Conductas Antisociales</t>
  </si>
  <si>
    <t>OCTAVO CUATRIMESTRE</t>
  </si>
  <si>
    <t xml:space="preserve">Observación y Práctica Criminalística </t>
  </si>
  <si>
    <t xml:space="preserve">Sistemas de Identificación Forense  </t>
  </si>
  <si>
    <t>Química, Hematología y Toxicología Forense I</t>
  </si>
  <si>
    <t>NOVENO CUATRIMESTRE</t>
  </si>
  <si>
    <t>Delincuencia y Responsabilidad Juvenil</t>
  </si>
  <si>
    <t xml:space="preserve">Coordinación e Inteligencia Pericial </t>
  </si>
  <si>
    <t>Política Criminal y Prevención del Delito</t>
  </si>
  <si>
    <t>Química, Hematología y Toxicología Forense II</t>
  </si>
  <si>
    <t>SUMA DE TOTALES</t>
  </si>
  <si>
    <t>CLAVE</t>
  </si>
  <si>
    <t>SERIACIÓN</t>
  </si>
  <si>
    <t>TIPO DE ASIGNATURA</t>
  </si>
  <si>
    <t>Claves en el Mapa Curricular</t>
  </si>
  <si>
    <t>ÁREAS</t>
  </si>
  <si>
    <t>NOMBRE DE LA ASIGNATURA O UNIDAD DE APRENDIZAJE</t>
  </si>
  <si>
    <t>I</t>
  </si>
  <si>
    <t>Criminología y Prevención del delito</t>
  </si>
  <si>
    <t>Sustento jurídico Penal y de Derechos Humanos</t>
  </si>
  <si>
    <t>Intervención Criminalísta</t>
  </si>
  <si>
    <t>Criminalística</t>
  </si>
  <si>
    <t>Investigación y Titulación</t>
  </si>
  <si>
    <t>Ob.= Asignatura Obligatoria
A= Aula
L= Laboratorio de ciencias forenses; Laboratorio de computo
T= Taller
P= Plataforma Tecnológica
HA: Horas bajo conducción de un académico
HI: Horas Independientes
CR: Créditos
I: Instalaciones</t>
  </si>
  <si>
    <t>CENTRO DE CAPACITACION SANTA CECILIA</t>
  </si>
  <si>
    <t>Estrategias y Métodos para el Aprendizaje en Línea</t>
  </si>
  <si>
    <t>Competencias Tecnológicas Laborales</t>
  </si>
  <si>
    <t>Metodología de la Investigación</t>
  </si>
  <si>
    <t>Taller de investigación</t>
  </si>
  <si>
    <t>Seminario de Investigación</t>
  </si>
  <si>
    <t>Proyectos de Innovación y Emprendimiento</t>
  </si>
  <si>
    <t>A,P</t>
  </si>
  <si>
    <t>CR102</t>
  </si>
  <si>
    <t>CR101</t>
  </si>
  <si>
    <t>CR103</t>
  </si>
  <si>
    <t>CR104</t>
  </si>
  <si>
    <t>CR105</t>
  </si>
  <si>
    <t>CR201</t>
  </si>
  <si>
    <t>CR202</t>
  </si>
  <si>
    <t>CR203</t>
  </si>
  <si>
    <t>CR204</t>
  </si>
  <si>
    <t>CR205</t>
  </si>
  <si>
    <t>CR301</t>
  </si>
  <si>
    <t>CR302</t>
  </si>
  <si>
    <t>CR303</t>
  </si>
  <si>
    <t>CR304</t>
  </si>
  <si>
    <t>CR305</t>
  </si>
  <si>
    <t>CR401</t>
  </si>
  <si>
    <t>CR402</t>
  </si>
  <si>
    <t>CR403</t>
  </si>
  <si>
    <t>CR404</t>
  </si>
  <si>
    <t>CR405</t>
  </si>
  <si>
    <t>CR501</t>
  </si>
  <si>
    <t>CR502</t>
  </si>
  <si>
    <t>CR503</t>
  </si>
  <si>
    <t>CR504</t>
  </si>
  <si>
    <t>CR505</t>
  </si>
  <si>
    <t>CR601</t>
  </si>
  <si>
    <t>CR602</t>
  </si>
  <si>
    <t>CR603</t>
  </si>
  <si>
    <t>CR604</t>
  </si>
  <si>
    <t>CR605</t>
  </si>
  <si>
    <t>CR701</t>
  </si>
  <si>
    <t>CR702</t>
  </si>
  <si>
    <t>CR703</t>
  </si>
  <si>
    <t>CR704</t>
  </si>
  <si>
    <t>CR705</t>
  </si>
  <si>
    <t>CR801</t>
  </si>
  <si>
    <t>CR802</t>
  </si>
  <si>
    <t>CR803</t>
  </si>
  <si>
    <t>CR804</t>
  </si>
  <si>
    <t>CR805</t>
  </si>
  <si>
    <t>CR901</t>
  </si>
  <si>
    <t>CR902</t>
  </si>
  <si>
    <t>CR903</t>
  </si>
  <si>
    <t>CR904</t>
  </si>
  <si>
    <t>CR905</t>
  </si>
  <si>
    <t xml:space="preserve">Sistema Acusatorio  </t>
  </si>
  <si>
    <r>
      <t>LICENCIATURA EN</t>
    </r>
    <r>
      <rPr>
        <b/>
        <sz val="20"/>
        <rFont val="Arial"/>
        <family val="2"/>
      </rPr>
      <t xml:space="preserve"> CRIMINOLOGÍA Y CRIMINALÍSTICA</t>
    </r>
    <r>
      <rPr>
        <sz val="20"/>
        <rFont val="Arial"/>
        <family val="2"/>
      </rPr>
      <t xml:space="preserve"> MODALIDAD </t>
    </r>
    <r>
      <rPr>
        <b/>
        <sz val="20"/>
        <rFont val="Arial"/>
        <family val="2"/>
      </rPr>
      <t>MIXTA (ABIERTA/ A DISTANCIA)</t>
    </r>
  </si>
  <si>
    <t>Anexo 2</t>
  </si>
  <si>
    <t>"MAPA CURRICULAR"</t>
  </si>
  <si>
    <t>DISEÑO CURRICULAR FLEXIBLE</t>
  </si>
  <si>
    <t>ÁREA (O MÓDULO)</t>
  </si>
  <si>
    <t>ASIGNATURA O UNIDAD DE APRENDIZAJE</t>
  </si>
  <si>
    <t>HORAS</t>
  </si>
  <si>
    <t>CRÉDITOS</t>
  </si>
  <si>
    <t>INSTALACIONES</t>
  </si>
  <si>
    <t>CON ACADÉMICO</t>
  </si>
  <si>
    <t>INDEPENDIENTES</t>
  </si>
  <si>
    <t>ORGANIZACIÓN DEL PLAN DE ESTUDIOS</t>
  </si>
  <si>
    <t>NÚMERO DE ASIGNATURAS</t>
  </si>
  <si>
    <t>HORAS CON ACADÉMICO</t>
  </si>
  <si>
    <t>HORAS INDEPENDIENTES</t>
  </si>
  <si>
    <t>ADMINISTRACIÓN DEL PLAN DE ESTUDIOS</t>
  </si>
  <si>
    <t>Ver completo en el anexo 1 Plan de Estudios</t>
  </si>
  <si>
    <t>LICENCIATURA EN CRIMINOLOGÍA Y CRIMINALÍSTICA
MODALIDAD MIXTA (ABIERTA/ A DISTANCIA)</t>
  </si>
  <si>
    <t>Funciones del Corporales</t>
  </si>
  <si>
    <t xml:space="preserve">El plan de estudios de la Licenciatura en Criminología y Criminalística es de modalidad mixta, en la opción abierta/ a distancia, se compone de 45 asignaturas, tiene una duración de tres años, 9 cuatrimestres, conforme al número de asignaturas que el estudiante curse y acredite cada ciclo, puede concluirse hasta en 12 cuatrimestres. Cada cuatrimestre tiene una duración de catorce semanas efectivas de clase, en las que se desarrollarán las actividades de aprendizaje que permitirá al estudiante adquirir los atributos necesarios para la conformación del perfil profesional deseado para el ejercicio de la profesión. 
Cada cuatrimestre el estudiante podrá cursar y acreditar al menos cinco materias y máximo ocho materias. Para concluir en el lapso de tres años el estudiante deberá cursar al menos 4 materias cada cuatrimestre. No obstante, según la disponibilidad, el estudiante podrá cursar hasta en 12 cuatrimestres, atendiendo la flexibilidad curricular que se plantea, en relación con la naturaleza de la modalidad educativa. Cuando el estudiante no acredite las materias o las curse en el periodo máximo se sujetará a los exámenes extraordinarios, exámenes a título de suficiencia y/o cursos de regularización conforme al reglamento escolar.
Los programas de estudios se cursan de forma sucesiva y proporcional a las asignaturas descritas en el mapa curricular del plan de estudios, que van desde el dominio de menor a mayor complejidad, de tal forma, que el proceso de enseñanza - aprendizaje se desarrolle adecuadamente a través de la presentación de proyectos, exámenes, resolución de casos, organizadores gráficos, resolución de cuestionarios, entre otro tipo de actividades, todo de conformidad al tipo de unidad didáctica curricular de cada una de las asignaturas. 
La evaluación de los conocimientos se hace mediante diferentes métodos, técnicas y estrategias de manera integral y combinada, considerando elementos de la evaluación sumativa y formativa, en donde el estudiante debe demostrar su nivel de dominio cognitivo y práctico, en relación con el objetivo propuesto a alcanzar. </t>
  </si>
  <si>
    <t>CENTRO UNIVERSITARIO SANTA CECILIA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</si>
</sst>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Arial"/>
      <family val="2"/>
    </font>
    <font>
      <b/>
      <sz val="16"/>
      <color theme="1"/>
      <name val="Arial"/>
      <family val="2"/>
    </font>
    <font>
      <b/>
      <sz val="11"/>
      <color theme="1"/>
      <name val="Arial"/>
      <family val="2"/>
    </font>
    <font>
      <b/>
      <sz val="22"/>
      <name val="Arial"/>
      <family val="2"/>
    </font>
    <font>
      <sz val="11"/>
      <name val="Arial"/>
      <family val="2"/>
    </font>
    <font>
      <sz val="20"/>
      <name val="Arial"/>
      <family val="2"/>
    </font>
    <font>
      <b/>
      <sz val="20"/>
      <name val="Arial"/>
      <family val="2"/>
    </font>
    <font>
      <sz val="12"/>
      <color rgb="FF000000"/>
      <name val="Arial"/>
      <family val="2"/>
    </font>
    <font>
      <sz val="12"/>
      <name val="Arial"/>
      <family val="2"/>
    </font>
    <font>
      <sz val="12"/>
      <color theme="1"/>
      <name val="Calibri"/>
      <family val="2"/>
      <scheme val="minor"/>
    </font>
    <font>
      <sz val="17"/>
      <color rgb="FF000000"/>
      <name val="Arial"/>
      <family val="2"/>
    </font>
    <font>
      <sz val="17"/>
      <name val="Arial"/>
      <family val="2"/>
    </font>
    <font>
      <b/>
      <u/>
      <sz val="17"/>
      <color rgb="FFFF0000"/>
      <name val="Arial"/>
      <family val="2"/>
    </font>
    <font>
      <sz val="10"/>
      <color theme="1"/>
      <name val="Arial"/>
      <family val="2"/>
    </font>
    <font>
      <sz val="10"/>
      <color theme="1"/>
      <name val="Calibri"/>
      <family val="2"/>
      <scheme val="minor"/>
    </font>
    <font>
      <sz val="11"/>
      <color rgb="FF000000"/>
      <name val="Arial"/>
      <family val="2"/>
    </font>
    <font>
      <sz val="10"/>
      <color rgb="FF000000"/>
      <name val="Arial"/>
      <family val="2"/>
    </font>
    <font>
      <sz val="14"/>
      <color theme="1"/>
      <name val="Calibri"/>
      <family val="2"/>
      <scheme val="minor"/>
    </font>
    <font>
      <b/>
      <sz val="14"/>
      <color rgb="FF000000"/>
      <name val="Arial"/>
      <family val="2"/>
    </font>
    <font>
      <b/>
      <sz val="10"/>
      <name val="Calibri"/>
      <family val="2"/>
      <scheme val="minor"/>
    </font>
    <font>
      <sz val="14"/>
      <color theme="1"/>
      <name val="Arial"/>
      <family val="2"/>
    </font>
    <font>
      <sz val="8"/>
      <name val="Calibri"/>
      <family val="2"/>
      <scheme val="minor"/>
    </font>
    <font>
      <b/>
      <sz val="11"/>
      <color theme="1"/>
      <name val="Calibri"/>
      <family val="2"/>
      <scheme val="minor"/>
    </font>
    <font>
      <b/>
      <sz val="12"/>
      <color theme="1"/>
      <name val="Calibri"/>
      <family val="2"/>
      <scheme val="minor"/>
    </font>
    <font>
      <b/>
      <sz val="18"/>
      <name val="Arial"/>
      <family val="2"/>
    </font>
    <font>
      <b/>
      <sz val="16"/>
      <name val="Arial"/>
      <family val="2"/>
    </font>
    <font>
      <b/>
      <i/>
      <sz val="12"/>
      <color theme="1"/>
      <name val="Calibri"/>
      <family val="2"/>
      <scheme val="minor"/>
    </font>
    <font>
      <b/>
      <sz val="20"/>
      <color theme="1"/>
      <name val="Arial"/>
      <family val="2"/>
    </font>
    <font>
      <b/>
      <sz val="16"/>
      <color theme="1"/>
      <name val="Calibri"/>
      <family val="2"/>
      <scheme val="minor"/>
    </font>
    <font>
      <b/>
      <sz val="24"/>
      <color theme="1"/>
      <name val="Arial"/>
      <family val="2"/>
    </font>
    <font>
      <b/>
      <sz val="14"/>
      <color theme="1"/>
      <name val="Calibri"/>
      <family val="2"/>
      <scheme val="minor"/>
    </font>
    <font>
      <b/>
      <sz val="18"/>
      <color theme="1"/>
      <name val="Arial"/>
      <family val="2"/>
    </font>
    <font>
      <sz val="8"/>
      <color theme="1"/>
      <name val="Arial"/>
      <family val="2"/>
    </font>
    <font>
      <b/>
      <sz val="18"/>
      <color theme="1"/>
      <name val="Calibri"/>
      <family val="2"/>
      <scheme val="minor"/>
    </font>
    <font>
      <b/>
      <i/>
      <sz val="14"/>
      <color theme="1"/>
      <name val="Calibri"/>
      <family val="2"/>
      <scheme val="minor"/>
    </font>
    <font>
      <sz val="14"/>
      <color rgb="FF000000"/>
      <name val="Arial"/>
      <family val="2"/>
    </font>
    <font>
      <sz val="14"/>
      <name val="Arial"/>
      <family val="2"/>
    </font>
    <font>
      <sz val="13.5"/>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3">
    <xf numFmtId="0" fontId="0" fillId="0" borderId="0" xfId="0"/>
    <xf numFmtId="0" fontId="1" fillId="0" borderId="0" xfId="0" applyFont="1"/>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xf>
    <xf numFmtId="0" fontId="8" fillId="0" borderId="1" xfId="0" applyFont="1" applyBorder="1" applyAlignment="1">
      <alignment horizontal="center" vertical="center" wrapText="1"/>
    </xf>
    <xf numFmtId="0" fontId="10" fillId="0" borderId="0" xfId="0" applyFont="1"/>
    <xf numFmtId="0" fontId="10" fillId="0" borderId="0" xfId="0" applyFont="1" applyAlignment="1">
      <alignment horizont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14" fillId="0" borderId="0" xfId="0" applyFont="1"/>
    <xf numFmtId="0" fontId="15" fillId="0" borderId="0" xfId="0" applyFont="1" applyAlignment="1">
      <alignment horizontal="center"/>
    </xf>
    <xf numFmtId="0" fontId="0" fillId="0" borderId="0" xfId="0" applyAlignment="1">
      <alignment vertical="center" wrapText="1"/>
    </xf>
    <xf numFmtId="0" fontId="17" fillId="0" borderId="0" xfId="0" applyFont="1" applyAlignment="1">
      <alignment vertical="center" wrapText="1"/>
    </xf>
    <xf numFmtId="0" fontId="19" fillId="0" borderId="1" xfId="0" applyFont="1" applyBorder="1" applyAlignment="1">
      <alignment horizontal="center" vertical="center"/>
    </xf>
    <xf numFmtId="2" fontId="19" fillId="0" borderId="1" xfId="0" applyNumberFormat="1" applyFont="1" applyBorder="1" applyAlignment="1">
      <alignment horizontal="center" vertical="center"/>
    </xf>
    <xf numFmtId="0" fontId="0" fillId="0" borderId="0" xfId="0" applyAlignment="1">
      <alignment horizontal="left"/>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 xfId="0" applyFont="1" applyFill="1" applyBorder="1" applyAlignment="1">
      <alignment horizontal="center" vertical="center"/>
    </xf>
    <xf numFmtId="0" fontId="0" fillId="0" borderId="0" xfId="0" applyAlignment="1">
      <alignment horizontal="center" vertical="center"/>
    </xf>
    <xf numFmtId="0" fontId="21" fillId="0" borderId="1" xfId="0" applyFont="1" applyBorder="1" applyAlignment="1">
      <alignment horizontal="center" vertical="center"/>
    </xf>
    <xf numFmtId="164" fontId="21"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15" fillId="0" borderId="0" xfId="0" applyFont="1" applyAlignment="1">
      <alignment vertical="center"/>
    </xf>
    <xf numFmtId="0" fontId="15" fillId="0" borderId="0" xfId="0" applyFont="1"/>
    <xf numFmtId="0" fontId="24" fillId="0" borderId="0" xfId="0" applyFont="1" applyAlignment="1">
      <alignment horizontal="center" vertical="center"/>
    </xf>
    <xf numFmtId="0" fontId="0" fillId="0" borderId="0" xfId="0" applyAlignment="1">
      <alignment vertical="center"/>
    </xf>
    <xf numFmtId="0" fontId="23" fillId="0" borderId="0" xfId="0" applyFont="1" applyAlignment="1">
      <alignmen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15" fillId="2" borderId="1" xfId="0" applyFont="1" applyFill="1" applyBorder="1" applyAlignment="1">
      <alignment horizontal="center" vertical="center" wrapText="1"/>
    </xf>
    <xf numFmtId="0" fontId="29" fillId="0" borderId="0" xfId="0" applyFont="1" applyAlignment="1">
      <alignment horizontal="center" vertical="center"/>
    </xf>
    <xf numFmtId="2" fontId="29" fillId="0" borderId="0" xfId="0" applyNumberFormat="1" applyFont="1" applyAlignment="1">
      <alignment horizontal="center" vertical="center"/>
    </xf>
    <xf numFmtId="0" fontId="31" fillId="0" borderId="0" xfId="0" applyFont="1" applyAlignment="1">
      <alignment horizontal="center" vertical="center"/>
    </xf>
    <xf numFmtId="2" fontId="31" fillId="0" borderId="0" xfId="0" applyNumberFormat="1" applyFont="1" applyAlignment="1">
      <alignment horizontal="center" vertical="center"/>
    </xf>
    <xf numFmtId="0" fontId="18" fillId="0" borderId="0" xfId="0" applyFont="1"/>
    <xf numFmtId="0" fontId="33" fillId="2" borderId="1" xfId="0" applyFont="1" applyFill="1" applyBorder="1" applyAlignment="1">
      <alignment horizontal="center" vertical="center" wrapText="1"/>
    </xf>
    <xf numFmtId="1" fontId="21"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0" fontId="21" fillId="0" borderId="1" xfId="0" applyFont="1" applyBorder="1" applyAlignment="1">
      <alignment horizontal="right" vertical="center"/>
    </xf>
    <xf numFmtId="1" fontId="34" fillId="0" borderId="1" xfId="0" applyNumberFormat="1" applyFont="1" applyBorder="1" applyAlignment="1">
      <alignment horizontal="center" vertical="center"/>
    </xf>
    <xf numFmtId="2" fontId="34" fillId="0" borderId="1" xfId="0" applyNumberFormat="1" applyFont="1" applyBorder="1" applyAlignment="1">
      <alignment horizontal="center" vertical="center"/>
    </xf>
    <xf numFmtId="0" fontId="35" fillId="0" borderId="0" xfId="0" applyFont="1" applyAlignment="1">
      <alignment vertical="center"/>
    </xf>
    <xf numFmtId="0" fontId="36" fillId="4" borderId="1" xfId="0" applyFont="1" applyFill="1" applyBorder="1" applyAlignment="1">
      <alignment vertical="center"/>
    </xf>
    <xf numFmtId="0" fontId="36" fillId="0" borderId="1" xfId="0" applyFont="1" applyBorder="1" applyAlignment="1">
      <alignment horizontal="center" vertical="center" wrapText="1"/>
    </xf>
    <xf numFmtId="0" fontId="18" fillId="0" borderId="1" xfId="0" applyFont="1" applyBorder="1"/>
    <xf numFmtId="0" fontId="36" fillId="5" borderId="1" xfId="0" applyFont="1" applyFill="1" applyBorder="1" applyAlignment="1">
      <alignment vertical="center"/>
    </xf>
    <xf numFmtId="0" fontId="37" fillId="5" borderId="1" xfId="0" applyFont="1" applyFill="1" applyBorder="1" applyAlignment="1">
      <alignment vertical="center"/>
    </xf>
    <xf numFmtId="0" fontId="36" fillId="3" borderId="1" xfId="0" applyFont="1" applyFill="1" applyBorder="1" applyAlignment="1">
      <alignment vertical="center"/>
    </xf>
    <xf numFmtId="0" fontId="36" fillId="6" borderId="1" xfId="0" applyFont="1" applyFill="1" applyBorder="1" applyAlignment="1">
      <alignmen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36" fillId="6" borderId="1" xfId="0" applyFont="1" applyFill="1" applyBorder="1" applyAlignment="1">
      <alignment vertical="center" wrapText="1"/>
    </xf>
    <xf numFmtId="0" fontId="36" fillId="3" borderId="1" xfId="0" applyFont="1" applyFill="1" applyBorder="1" applyAlignment="1">
      <alignment vertical="center" wrapText="1"/>
    </xf>
    <xf numFmtId="0" fontId="37" fillId="5" borderId="1" xfId="0" applyFont="1" applyFill="1" applyBorder="1" applyAlignment="1">
      <alignment vertical="center" wrapText="1"/>
    </xf>
    <xf numFmtId="0" fontId="10" fillId="3" borderId="1" xfId="0" applyFont="1" applyFill="1" applyBorder="1" applyAlignment="1">
      <alignment horizontal="center" vertical="center"/>
    </xf>
    <xf numFmtId="0" fontId="10" fillId="3" borderId="1" xfId="0" applyFont="1" applyFill="1" applyBorder="1" applyAlignment="1">
      <alignment horizontal="left" vertical="center"/>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xf numFmtId="0" fontId="2"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2"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8" fillId="0" borderId="1" xfId="0" applyFont="1" applyBorder="1" applyAlignment="1">
      <alignment horizontal="left" vertical="center" wrapText="1"/>
    </xf>
    <xf numFmtId="0" fontId="17" fillId="0" borderId="1" xfId="0" applyFont="1" applyBorder="1" applyAlignment="1">
      <alignment horizontal="center" vertical="center"/>
    </xf>
    <xf numFmtId="2" fontId="14" fillId="0" borderId="1" xfId="0" applyNumberFormat="1" applyFont="1" applyBorder="1" applyAlignment="1">
      <alignment horizontal="center" vertical="center"/>
    </xf>
    <xf numFmtId="0" fontId="18" fillId="0" borderId="0" xfId="0" applyFont="1" applyAlignment="1">
      <alignment horizontal="left" vertical="center" wrapText="1"/>
    </xf>
    <xf numFmtId="0" fontId="3" fillId="7"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31" fillId="7" borderId="1"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20" fillId="0" borderId="1" xfId="0" applyFont="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center" vertical="center" wrapText="1"/>
    </xf>
    <xf numFmtId="0" fontId="15" fillId="2" borderId="1" xfId="0" applyFont="1" applyFill="1" applyBorder="1" applyAlignment="1">
      <alignment horizontal="center" vertical="center" wrapText="1"/>
    </xf>
    <xf numFmtId="0" fontId="30" fillId="5" borderId="1" xfId="0" applyFont="1" applyFill="1" applyBorder="1" applyAlignment="1">
      <alignment horizontal="center" vertical="center" textRotation="90"/>
    </xf>
    <xf numFmtId="0" fontId="28" fillId="4" borderId="1" xfId="0" applyFont="1" applyFill="1" applyBorder="1" applyAlignment="1">
      <alignment horizontal="center" vertical="center" textRotation="90" wrapText="1"/>
    </xf>
    <xf numFmtId="0" fontId="28" fillId="3" borderId="1" xfId="0" applyFont="1" applyFill="1" applyBorder="1" applyAlignment="1">
      <alignment horizontal="center" vertical="center" textRotation="90"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32" fillId="6" borderId="1" xfId="0" applyFont="1" applyFill="1" applyBorder="1" applyAlignment="1">
      <alignment horizontal="center" vertical="center" textRotation="90" wrapText="1"/>
    </xf>
    <xf numFmtId="0" fontId="34" fillId="7" borderId="1" xfId="0" applyFont="1" applyFill="1" applyBorder="1" applyAlignment="1">
      <alignment horizontal="center" vertical="center"/>
    </xf>
    <xf numFmtId="0" fontId="38" fillId="0" borderId="1" xfId="0" applyFont="1" applyBorder="1" applyAlignment="1">
      <alignment horizontal="left" vertical="top" wrapText="1"/>
    </xf>
    <xf numFmtId="0" fontId="3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7"/>
  <sheetViews>
    <sheetView tabSelected="1" zoomScale="55" zoomScaleNormal="55" workbookViewId="0">
      <selection activeCell="B2" sqref="B2:W2"/>
    </sheetView>
  </sheetViews>
  <sheetFormatPr baseColWidth="10" defaultRowHeight="14.4" x14ac:dyDescent="0.3"/>
  <cols>
    <col min="2" max="2" width="22.44140625" customWidth="1"/>
    <col min="3" max="22" width="13.5546875" customWidth="1"/>
    <col min="23" max="23" width="4.44140625" customWidth="1"/>
    <col min="24" max="24" width="11.5546875" customWidth="1"/>
    <col min="25" max="25" width="19" style="7" customWidth="1"/>
    <col min="26" max="26" width="7.44140625" customWidth="1"/>
    <col min="27" max="27" width="11.44140625" style="23" hidden="1" customWidth="1"/>
  </cols>
  <sheetData>
    <row r="1" spans="1:27" ht="41.25" customHeight="1" x14ac:dyDescent="0.3">
      <c r="A1" s="1"/>
      <c r="B1" s="67" t="s">
        <v>0</v>
      </c>
      <c r="C1" s="67"/>
      <c r="D1" s="67"/>
      <c r="E1" s="67"/>
      <c r="F1" s="67"/>
      <c r="G1" s="67"/>
      <c r="H1" s="67"/>
      <c r="I1" s="67"/>
      <c r="J1" s="67"/>
      <c r="K1" s="67"/>
      <c r="L1" s="67"/>
      <c r="M1" s="67"/>
      <c r="N1" s="67"/>
      <c r="O1" s="67"/>
      <c r="P1" s="67"/>
      <c r="Q1" s="67"/>
      <c r="R1" s="67"/>
      <c r="S1" s="67"/>
      <c r="T1" s="67"/>
      <c r="U1" s="67"/>
      <c r="V1" s="67"/>
      <c r="W1" s="67"/>
      <c r="X1" s="2"/>
      <c r="Y1" s="3"/>
      <c r="Z1" s="2"/>
    </row>
    <row r="2" spans="1:27" ht="41.25" customHeight="1" x14ac:dyDescent="0.3">
      <c r="A2" s="1"/>
      <c r="B2" s="68" t="s">
        <v>140</v>
      </c>
      <c r="C2" s="68"/>
      <c r="D2" s="68"/>
      <c r="E2" s="68"/>
      <c r="F2" s="68"/>
      <c r="G2" s="68"/>
      <c r="H2" s="68"/>
      <c r="I2" s="68"/>
      <c r="J2" s="68"/>
      <c r="K2" s="68"/>
      <c r="L2" s="68"/>
      <c r="M2" s="68"/>
      <c r="N2" s="68"/>
      <c r="O2" s="68"/>
      <c r="P2" s="68"/>
      <c r="Q2" s="68"/>
      <c r="R2" s="68"/>
      <c r="S2" s="68"/>
      <c r="T2" s="68"/>
      <c r="U2" s="68"/>
      <c r="V2" s="68"/>
      <c r="W2" s="68"/>
      <c r="X2" s="4"/>
      <c r="Y2" s="5"/>
      <c r="Z2" s="4"/>
    </row>
    <row r="3" spans="1:27" ht="41.25" customHeight="1" x14ac:dyDescent="0.3">
      <c r="A3" s="1"/>
      <c r="B3" s="69" t="s">
        <v>120</v>
      </c>
      <c r="C3" s="69"/>
      <c r="D3" s="69"/>
      <c r="E3" s="69"/>
      <c r="F3" s="69"/>
      <c r="G3" s="69"/>
      <c r="H3" s="69"/>
      <c r="I3" s="69"/>
      <c r="J3" s="69"/>
      <c r="K3" s="69"/>
      <c r="L3" s="69"/>
      <c r="M3" s="69"/>
      <c r="N3" s="69"/>
      <c r="O3" s="69"/>
      <c r="P3" s="69"/>
      <c r="Q3" s="69"/>
      <c r="R3" s="69"/>
      <c r="S3" s="69"/>
      <c r="T3" s="69"/>
      <c r="U3" s="69"/>
      <c r="V3" s="69"/>
      <c r="W3" s="69"/>
      <c r="X3" s="4"/>
      <c r="Y3" s="5"/>
      <c r="Z3" s="4"/>
    </row>
    <row r="4" spans="1:27" ht="21.75" customHeight="1" x14ac:dyDescent="0.3">
      <c r="A4" s="1"/>
      <c r="B4" s="6" t="s">
        <v>1</v>
      </c>
      <c r="C4" s="1"/>
      <c r="D4" s="1"/>
      <c r="E4" s="1"/>
      <c r="F4" s="1"/>
      <c r="G4" s="1"/>
      <c r="H4" s="1"/>
      <c r="I4" s="1"/>
      <c r="J4" s="1"/>
      <c r="K4" s="1"/>
      <c r="L4" s="1"/>
      <c r="M4" s="1"/>
      <c r="N4" s="1"/>
      <c r="O4" s="1"/>
      <c r="P4" s="1"/>
      <c r="Q4" s="1"/>
      <c r="R4" s="1"/>
      <c r="S4" s="1"/>
      <c r="T4" s="1"/>
      <c r="U4" s="1"/>
      <c r="V4" s="1"/>
      <c r="W4" s="1"/>
      <c r="X4" s="1"/>
    </row>
    <row r="5" spans="1:27" s="7" customFormat="1" ht="21.75" customHeight="1" x14ac:dyDescent="0.3">
      <c r="A5"/>
      <c r="B5" s="70" t="s">
        <v>2</v>
      </c>
      <c r="C5" s="8" t="s">
        <v>75</v>
      </c>
      <c r="D5" s="8"/>
      <c r="E5" s="65" t="s">
        <v>3</v>
      </c>
      <c r="F5" s="66"/>
      <c r="G5" s="8" t="s">
        <v>74</v>
      </c>
      <c r="H5" s="8"/>
      <c r="I5" s="65" t="s">
        <v>3</v>
      </c>
      <c r="J5" s="66"/>
      <c r="K5" s="8" t="s">
        <v>76</v>
      </c>
      <c r="L5" s="8"/>
      <c r="M5" s="65" t="s">
        <v>3</v>
      </c>
      <c r="N5" s="66"/>
      <c r="O5" s="8" t="s">
        <v>77</v>
      </c>
      <c r="P5" s="8"/>
      <c r="Q5" s="65" t="s">
        <v>3</v>
      </c>
      <c r="R5" s="66"/>
      <c r="S5" s="8" t="s">
        <v>78</v>
      </c>
      <c r="T5" s="8"/>
      <c r="U5" s="65" t="s">
        <v>3</v>
      </c>
      <c r="V5" s="66"/>
      <c r="W5"/>
      <c r="X5" s="9"/>
      <c r="Y5" s="10"/>
      <c r="Z5"/>
      <c r="AA5" s="23"/>
    </row>
    <row r="6" spans="1:27" ht="21.75" customHeight="1" x14ac:dyDescent="0.3">
      <c r="A6" s="1"/>
      <c r="B6" s="70"/>
      <c r="C6" s="62" t="s">
        <v>4</v>
      </c>
      <c r="D6" s="62"/>
      <c r="E6" s="62"/>
      <c r="F6" s="62"/>
      <c r="G6" s="63" t="s">
        <v>5</v>
      </c>
      <c r="H6" s="63"/>
      <c r="I6" s="63"/>
      <c r="J6" s="63"/>
      <c r="K6" s="64" t="s">
        <v>6</v>
      </c>
      <c r="L6" s="64"/>
      <c r="M6" s="64"/>
      <c r="N6" s="64"/>
      <c r="O6" s="64" t="s">
        <v>7</v>
      </c>
      <c r="P6" s="64"/>
      <c r="Q6" s="64"/>
      <c r="R6" s="71"/>
      <c r="S6" s="72" t="s">
        <v>67</v>
      </c>
      <c r="T6" s="73"/>
      <c r="U6" s="73"/>
      <c r="V6" s="74"/>
      <c r="X6" s="11" t="s">
        <v>8</v>
      </c>
      <c r="Y6" s="11">
        <f>C9+G9+K9+O9+S9</f>
        <v>112</v>
      </c>
      <c r="AA6" s="23">
        <f>Y6/14</f>
        <v>8</v>
      </c>
    </row>
    <row r="7" spans="1:27" ht="21.75" customHeight="1" x14ac:dyDescent="0.3">
      <c r="A7" s="1"/>
      <c r="B7" s="70"/>
      <c r="C7" s="62"/>
      <c r="D7" s="62"/>
      <c r="E7" s="62"/>
      <c r="F7" s="62"/>
      <c r="G7" s="63"/>
      <c r="H7" s="63"/>
      <c r="I7" s="63"/>
      <c r="J7" s="63"/>
      <c r="K7" s="64"/>
      <c r="L7" s="64"/>
      <c r="M7" s="64"/>
      <c r="N7" s="64"/>
      <c r="O7" s="64"/>
      <c r="P7" s="64"/>
      <c r="Q7" s="64"/>
      <c r="R7" s="71"/>
      <c r="S7" s="75"/>
      <c r="T7" s="76"/>
      <c r="U7" s="76"/>
      <c r="V7" s="77"/>
      <c r="X7" s="11" t="s">
        <v>9</v>
      </c>
      <c r="Y7" s="11">
        <f>D9+H9+L9+P9+T9</f>
        <v>432</v>
      </c>
    </row>
    <row r="8" spans="1:27" ht="21.75" customHeight="1" x14ac:dyDescent="0.3">
      <c r="A8" s="1"/>
      <c r="B8" s="70"/>
      <c r="C8" s="62"/>
      <c r="D8" s="62"/>
      <c r="E8" s="62"/>
      <c r="F8" s="62"/>
      <c r="G8" s="63"/>
      <c r="H8" s="63"/>
      <c r="I8" s="63"/>
      <c r="J8" s="63"/>
      <c r="K8" s="64"/>
      <c r="L8" s="64"/>
      <c r="M8" s="64"/>
      <c r="N8" s="64"/>
      <c r="O8" s="64"/>
      <c r="P8" s="64"/>
      <c r="Q8" s="64"/>
      <c r="R8" s="71"/>
      <c r="S8" s="78"/>
      <c r="T8" s="79"/>
      <c r="U8" s="79"/>
      <c r="V8" s="80"/>
      <c r="X8" s="11" t="s">
        <v>10</v>
      </c>
      <c r="Y8" s="12">
        <f>E9+I9+M9+Q9+U9</f>
        <v>34</v>
      </c>
    </row>
    <row r="9" spans="1:27" ht="21.75" customHeight="1" x14ac:dyDescent="0.3">
      <c r="A9" s="1"/>
      <c r="B9" s="70"/>
      <c r="C9" s="24">
        <v>28</v>
      </c>
      <c r="D9" s="24">
        <v>84</v>
      </c>
      <c r="E9" s="25">
        <f>(C9+D9)*(0.0625)</f>
        <v>7</v>
      </c>
      <c r="F9" s="26" t="s">
        <v>73</v>
      </c>
      <c r="G9" s="24">
        <v>28</v>
      </c>
      <c r="H9" s="24">
        <v>84</v>
      </c>
      <c r="I9" s="25">
        <f>(G9+H9)*(0.0625)</f>
        <v>7</v>
      </c>
      <c r="J9" s="26" t="s">
        <v>73</v>
      </c>
      <c r="K9" s="24">
        <v>14</v>
      </c>
      <c r="L9" s="24">
        <v>82</v>
      </c>
      <c r="M9" s="25">
        <f>(K9+L9)*(0.0625)</f>
        <v>6</v>
      </c>
      <c r="N9" s="26" t="s">
        <v>73</v>
      </c>
      <c r="O9" s="24">
        <v>28</v>
      </c>
      <c r="P9" s="24">
        <v>84</v>
      </c>
      <c r="Q9" s="25">
        <f>(O9+P9)*(0.0625)</f>
        <v>7</v>
      </c>
      <c r="R9" s="26" t="s">
        <v>73</v>
      </c>
      <c r="S9" s="24">
        <v>14</v>
      </c>
      <c r="T9" s="24">
        <v>98</v>
      </c>
      <c r="U9" s="25">
        <f>(S9+T9)*(0.0625)</f>
        <v>7</v>
      </c>
      <c r="V9" s="26" t="s">
        <v>73</v>
      </c>
      <c r="X9" s="9"/>
      <c r="Y9" s="10"/>
    </row>
    <row r="10" spans="1:27" ht="21.75" customHeight="1" x14ac:dyDescent="0.3">
      <c r="A10" s="1"/>
      <c r="B10" s="70" t="s">
        <v>11</v>
      </c>
      <c r="C10" s="8" t="s">
        <v>79</v>
      </c>
      <c r="D10" s="8"/>
      <c r="E10" s="65" t="s">
        <v>3</v>
      </c>
      <c r="F10" s="66"/>
      <c r="G10" s="8" t="s">
        <v>80</v>
      </c>
      <c r="H10" s="8"/>
      <c r="I10" s="65" t="s">
        <v>3</v>
      </c>
      <c r="J10" s="66"/>
      <c r="K10" s="8" t="s">
        <v>81</v>
      </c>
      <c r="L10" s="8"/>
      <c r="M10" s="65" t="s">
        <v>3</v>
      </c>
      <c r="N10" s="66"/>
      <c r="O10" s="8" t="s">
        <v>82</v>
      </c>
      <c r="P10" s="8"/>
      <c r="Q10" s="65" t="s">
        <v>3</v>
      </c>
      <c r="R10" s="66"/>
      <c r="S10" s="8" t="s">
        <v>83</v>
      </c>
      <c r="T10" s="8"/>
      <c r="U10" s="65" t="s">
        <v>3</v>
      </c>
      <c r="V10" s="66"/>
      <c r="X10" s="9"/>
      <c r="Y10" s="10"/>
    </row>
    <row r="11" spans="1:27" ht="21.75" customHeight="1" x14ac:dyDescent="0.3">
      <c r="A11" s="1"/>
      <c r="B11" s="70"/>
      <c r="C11" s="62" t="s">
        <v>12</v>
      </c>
      <c r="D11" s="62"/>
      <c r="E11" s="62"/>
      <c r="F11" s="62"/>
      <c r="G11" s="63" t="s">
        <v>63</v>
      </c>
      <c r="H11" s="63"/>
      <c r="I11" s="63"/>
      <c r="J11" s="63"/>
      <c r="K11" s="64" t="s">
        <v>13</v>
      </c>
      <c r="L11" s="64"/>
      <c r="M11" s="64"/>
      <c r="N11" s="64"/>
      <c r="O11" s="64" t="s">
        <v>14</v>
      </c>
      <c r="P11" s="64"/>
      <c r="Q11" s="64"/>
      <c r="R11" s="71"/>
      <c r="S11" s="72" t="s">
        <v>68</v>
      </c>
      <c r="T11" s="73"/>
      <c r="U11" s="73"/>
      <c r="V11" s="74"/>
      <c r="X11" s="11" t="s">
        <v>8</v>
      </c>
      <c r="Y11" s="11">
        <f>C14+G14+K14+O14+S14</f>
        <v>112</v>
      </c>
      <c r="AA11" s="23">
        <f>Y11/14</f>
        <v>8</v>
      </c>
    </row>
    <row r="12" spans="1:27" ht="21.75" customHeight="1" x14ac:dyDescent="0.3">
      <c r="A12" s="1"/>
      <c r="B12" s="70"/>
      <c r="C12" s="62"/>
      <c r="D12" s="62"/>
      <c r="E12" s="62"/>
      <c r="F12" s="62"/>
      <c r="G12" s="63"/>
      <c r="H12" s="63"/>
      <c r="I12" s="63"/>
      <c r="J12" s="63"/>
      <c r="K12" s="64"/>
      <c r="L12" s="64"/>
      <c r="M12" s="64"/>
      <c r="N12" s="64"/>
      <c r="O12" s="64"/>
      <c r="P12" s="64"/>
      <c r="Q12" s="64"/>
      <c r="R12" s="71"/>
      <c r="S12" s="75"/>
      <c r="T12" s="76"/>
      <c r="U12" s="76"/>
      <c r="V12" s="77"/>
      <c r="X12" s="11" t="s">
        <v>9</v>
      </c>
      <c r="Y12" s="11">
        <f>D14+H14+L14+P14+T14</f>
        <v>432</v>
      </c>
    </row>
    <row r="13" spans="1:27" ht="21.75" customHeight="1" x14ac:dyDescent="0.3">
      <c r="A13" s="1"/>
      <c r="B13" s="70"/>
      <c r="C13" s="62"/>
      <c r="D13" s="62"/>
      <c r="E13" s="62"/>
      <c r="F13" s="62"/>
      <c r="G13" s="63"/>
      <c r="H13" s="63"/>
      <c r="I13" s="63"/>
      <c r="J13" s="63"/>
      <c r="K13" s="64"/>
      <c r="L13" s="64"/>
      <c r="M13" s="64"/>
      <c r="N13" s="64"/>
      <c r="O13" s="64"/>
      <c r="P13" s="64"/>
      <c r="Q13" s="64"/>
      <c r="R13" s="71"/>
      <c r="S13" s="78"/>
      <c r="T13" s="79"/>
      <c r="U13" s="79"/>
      <c r="V13" s="80"/>
      <c r="X13" s="11" t="s">
        <v>10</v>
      </c>
      <c r="Y13" s="12">
        <f>E14+I14+M14+Q14+U14</f>
        <v>34</v>
      </c>
    </row>
    <row r="14" spans="1:27" ht="21.75" customHeight="1" x14ac:dyDescent="0.3">
      <c r="A14" s="1"/>
      <c r="B14" s="70"/>
      <c r="C14" s="24">
        <v>28</v>
      </c>
      <c r="D14" s="24">
        <v>84</v>
      </c>
      <c r="E14" s="25">
        <f>(C14+D14)*(0.0625)</f>
        <v>7</v>
      </c>
      <c r="F14" s="26" t="s">
        <v>73</v>
      </c>
      <c r="G14" s="24">
        <v>28</v>
      </c>
      <c r="H14" s="24">
        <v>84</v>
      </c>
      <c r="I14" s="25">
        <f>(G14+H14)*(0.0625)</f>
        <v>7</v>
      </c>
      <c r="J14" s="26" t="s">
        <v>73</v>
      </c>
      <c r="K14" s="24">
        <v>28</v>
      </c>
      <c r="L14" s="24">
        <v>84</v>
      </c>
      <c r="M14" s="25">
        <f>(K14+L14)*(0.0625)</f>
        <v>7</v>
      </c>
      <c r="N14" s="26" t="s">
        <v>73</v>
      </c>
      <c r="O14" s="24">
        <v>14</v>
      </c>
      <c r="P14" s="24">
        <v>82</v>
      </c>
      <c r="Q14" s="25">
        <f>(O14+P14)*(0.0625)</f>
        <v>6</v>
      </c>
      <c r="R14" s="26" t="s">
        <v>73</v>
      </c>
      <c r="S14" s="24">
        <v>14</v>
      </c>
      <c r="T14" s="24">
        <v>98</v>
      </c>
      <c r="U14" s="25">
        <f>(S14+T14)*(0.0625)</f>
        <v>7</v>
      </c>
      <c r="V14" s="26" t="s">
        <v>73</v>
      </c>
      <c r="X14" s="9"/>
      <c r="Y14" s="10"/>
    </row>
    <row r="15" spans="1:27" ht="21.75" customHeight="1" x14ac:dyDescent="0.3">
      <c r="A15" s="1"/>
      <c r="B15" s="70" t="s">
        <v>15</v>
      </c>
      <c r="C15" s="8" t="s">
        <v>84</v>
      </c>
      <c r="D15" s="8"/>
      <c r="E15" s="65" t="s">
        <v>3</v>
      </c>
      <c r="F15" s="66"/>
      <c r="G15" s="8" t="s">
        <v>85</v>
      </c>
      <c r="H15" s="8"/>
      <c r="I15" s="65" t="s">
        <v>3</v>
      </c>
      <c r="J15" s="66"/>
      <c r="K15" s="8" t="s">
        <v>86</v>
      </c>
      <c r="L15" s="8"/>
      <c r="M15" s="65" t="s">
        <v>3</v>
      </c>
      <c r="N15" s="66"/>
      <c r="O15" s="8" t="s">
        <v>87</v>
      </c>
      <c r="P15" s="8"/>
      <c r="Q15" s="65" t="s">
        <v>3</v>
      </c>
      <c r="R15" s="66"/>
      <c r="S15" s="8" t="s">
        <v>88</v>
      </c>
      <c r="T15" s="8"/>
      <c r="U15" s="65" t="s">
        <v>3</v>
      </c>
      <c r="V15" s="66"/>
      <c r="X15" s="9"/>
      <c r="Y15" s="10"/>
    </row>
    <row r="16" spans="1:27" ht="21.75" customHeight="1" x14ac:dyDescent="0.3">
      <c r="A16" s="1"/>
      <c r="B16" s="70"/>
      <c r="C16" s="62" t="s">
        <v>16</v>
      </c>
      <c r="D16" s="62"/>
      <c r="E16" s="62"/>
      <c r="F16" s="62"/>
      <c r="G16" s="63" t="s">
        <v>17</v>
      </c>
      <c r="H16" s="63"/>
      <c r="I16" s="63"/>
      <c r="J16" s="63"/>
      <c r="K16" s="63" t="s">
        <v>18</v>
      </c>
      <c r="L16" s="63"/>
      <c r="M16" s="63"/>
      <c r="N16" s="63"/>
      <c r="O16" s="64" t="s">
        <v>19</v>
      </c>
      <c r="P16" s="64"/>
      <c r="Q16" s="64"/>
      <c r="R16" s="71"/>
      <c r="S16" s="81" t="s">
        <v>20</v>
      </c>
      <c r="T16" s="81"/>
      <c r="U16" s="81"/>
      <c r="V16" s="81"/>
      <c r="X16" s="11" t="s">
        <v>8</v>
      </c>
      <c r="Y16" s="11">
        <f>C19+G19+K19+O19+S19</f>
        <v>112</v>
      </c>
      <c r="AA16" s="23">
        <f>Y16/14</f>
        <v>8</v>
      </c>
    </row>
    <row r="17" spans="1:27" ht="21.75" customHeight="1" x14ac:dyDescent="0.3">
      <c r="A17" s="1"/>
      <c r="B17" s="70"/>
      <c r="C17" s="62"/>
      <c r="D17" s="62"/>
      <c r="E17" s="62"/>
      <c r="F17" s="62"/>
      <c r="G17" s="63"/>
      <c r="H17" s="63"/>
      <c r="I17" s="63"/>
      <c r="J17" s="63"/>
      <c r="K17" s="63"/>
      <c r="L17" s="63"/>
      <c r="M17" s="63"/>
      <c r="N17" s="63"/>
      <c r="O17" s="64"/>
      <c r="P17" s="64"/>
      <c r="Q17" s="64"/>
      <c r="R17" s="71"/>
      <c r="S17" s="81"/>
      <c r="T17" s="81"/>
      <c r="U17" s="81"/>
      <c r="V17" s="81"/>
      <c r="X17" s="11" t="s">
        <v>9</v>
      </c>
      <c r="Y17" s="11">
        <f>D19+H19+L19+P19+T19</f>
        <v>416</v>
      </c>
    </row>
    <row r="18" spans="1:27" ht="21.75" customHeight="1" x14ac:dyDescent="0.3">
      <c r="A18" s="1"/>
      <c r="B18" s="70"/>
      <c r="C18" s="62"/>
      <c r="D18" s="62"/>
      <c r="E18" s="62"/>
      <c r="F18" s="62"/>
      <c r="G18" s="63"/>
      <c r="H18" s="63"/>
      <c r="I18" s="63"/>
      <c r="J18" s="63"/>
      <c r="K18" s="63"/>
      <c r="L18" s="63"/>
      <c r="M18" s="63"/>
      <c r="N18" s="63"/>
      <c r="O18" s="64"/>
      <c r="P18" s="64"/>
      <c r="Q18" s="64"/>
      <c r="R18" s="71"/>
      <c r="S18" s="81"/>
      <c r="T18" s="81"/>
      <c r="U18" s="81"/>
      <c r="V18" s="81"/>
      <c r="X18" s="11" t="s">
        <v>10</v>
      </c>
      <c r="Y18" s="12">
        <f>E19+I19+M19+Q19+U19</f>
        <v>33</v>
      </c>
    </row>
    <row r="19" spans="1:27" ht="21.75" customHeight="1" x14ac:dyDescent="0.3">
      <c r="A19" s="1"/>
      <c r="B19" s="70"/>
      <c r="C19" s="24">
        <v>28</v>
      </c>
      <c r="D19" s="24">
        <v>84</v>
      </c>
      <c r="E19" s="25">
        <f>(C19+D19)*(0.0625)</f>
        <v>7</v>
      </c>
      <c r="F19" s="26" t="s">
        <v>73</v>
      </c>
      <c r="G19" s="24">
        <v>28</v>
      </c>
      <c r="H19" s="24">
        <v>84</v>
      </c>
      <c r="I19" s="25">
        <f>(G19+H19)*(0.0625)</f>
        <v>7</v>
      </c>
      <c r="J19" s="26" t="s">
        <v>73</v>
      </c>
      <c r="K19" s="24">
        <v>28</v>
      </c>
      <c r="L19" s="24">
        <v>84</v>
      </c>
      <c r="M19" s="25">
        <f>(K19+L19)*(0.0625)</f>
        <v>7</v>
      </c>
      <c r="N19" s="26" t="s">
        <v>73</v>
      </c>
      <c r="O19" s="24">
        <v>14</v>
      </c>
      <c r="P19" s="24">
        <v>82</v>
      </c>
      <c r="Q19" s="25">
        <f>(O19+P19)*(0.0625)</f>
        <v>6</v>
      </c>
      <c r="R19" s="26" t="s">
        <v>73</v>
      </c>
      <c r="S19" s="24">
        <v>14</v>
      </c>
      <c r="T19" s="24">
        <v>82</v>
      </c>
      <c r="U19" s="25">
        <f>(S19+T19)*(0.0625)</f>
        <v>6</v>
      </c>
      <c r="V19" s="26" t="s">
        <v>73</v>
      </c>
      <c r="X19" s="9"/>
      <c r="Y19" s="10"/>
    </row>
    <row r="20" spans="1:27" ht="21.75" customHeight="1" x14ac:dyDescent="0.3">
      <c r="A20" s="1"/>
      <c r="B20" s="70" t="s">
        <v>21</v>
      </c>
      <c r="C20" s="8" t="s">
        <v>89</v>
      </c>
      <c r="D20" s="8"/>
      <c r="E20" s="65" t="s">
        <v>3</v>
      </c>
      <c r="F20" s="66"/>
      <c r="G20" s="8" t="s">
        <v>90</v>
      </c>
      <c r="H20" s="8"/>
      <c r="I20" s="65" t="s">
        <v>3</v>
      </c>
      <c r="J20" s="66"/>
      <c r="K20" s="8" t="s">
        <v>91</v>
      </c>
      <c r="L20" s="8"/>
      <c r="M20" s="65" t="s">
        <v>3</v>
      </c>
      <c r="N20" s="66"/>
      <c r="O20" s="8" t="s">
        <v>92</v>
      </c>
      <c r="P20" s="8"/>
      <c r="Q20" s="65" t="s">
        <v>3</v>
      </c>
      <c r="R20" s="66"/>
      <c r="S20" s="8" t="s">
        <v>93</v>
      </c>
      <c r="T20" s="8"/>
      <c r="U20" s="65" t="s">
        <v>3</v>
      </c>
      <c r="V20" s="66"/>
      <c r="X20" s="9"/>
      <c r="Y20" s="10"/>
    </row>
    <row r="21" spans="1:27" ht="21.75" customHeight="1" x14ac:dyDescent="0.3">
      <c r="A21" s="1"/>
      <c r="B21" s="70"/>
      <c r="C21" s="62" t="s">
        <v>22</v>
      </c>
      <c r="D21" s="62"/>
      <c r="E21" s="62"/>
      <c r="F21" s="62"/>
      <c r="G21" s="63" t="s">
        <v>23</v>
      </c>
      <c r="H21" s="63"/>
      <c r="I21" s="63"/>
      <c r="J21" s="63"/>
      <c r="K21" s="63" t="s">
        <v>24</v>
      </c>
      <c r="L21" s="63"/>
      <c r="M21" s="63"/>
      <c r="N21" s="63"/>
      <c r="O21" s="81" t="s">
        <v>25</v>
      </c>
      <c r="P21" s="81"/>
      <c r="Q21" s="81"/>
      <c r="R21" s="82"/>
      <c r="S21" s="81" t="s">
        <v>26</v>
      </c>
      <c r="T21" s="81"/>
      <c r="U21" s="81"/>
      <c r="V21" s="81"/>
      <c r="X21" s="11" t="s">
        <v>8</v>
      </c>
      <c r="Y21" s="11">
        <f>C24+G24+K24+O24+S24</f>
        <v>112</v>
      </c>
      <c r="AA21" s="23">
        <f>Y21/14</f>
        <v>8</v>
      </c>
    </row>
    <row r="22" spans="1:27" ht="21.75" customHeight="1" x14ac:dyDescent="0.3">
      <c r="A22" s="1"/>
      <c r="B22" s="70"/>
      <c r="C22" s="62"/>
      <c r="D22" s="62"/>
      <c r="E22" s="62"/>
      <c r="F22" s="62"/>
      <c r="G22" s="63"/>
      <c r="H22" s="63"/>
      <c r="I22" s="63"/>
      <c r="J22" s="63"/>
      <c r="K22" s="63"/>
      <c r="L22" s="63"/>
      <c r="M22" s="63"/>
      <c r="N22" s="63"/>
      <c r="O22" s="81"/>
      <c r="P22" s="81"/>
      <c r="Q22" s="81"/>
      <c r="R22" s="82"/>
      <c r="S22" s="81"/>
      <c r="T22" s="81"/>
      <c r="U22" s="81"/>
      <c r="V22" s="81"/>
      <c r="X22" s="11" t="s">
        <v>9</v>
      </c>
      <c r="Y22" s="11">
        <f>D24+H24+L24+P24+T24</f>
        <v>416</v>
      </c>
    </row>
    <row r="23" spans="1:27" ht="21.75" customHeight="1" x14ac:dyDescent="0.3">
      <c r="A23" s="1"/>
      <c r="B23" s="70"/>
      <c r="C23" s="62"/>
      <c r="D23" s="62"/>
      <c r="E23" s="62"/>
      <c r="F23" s="62"/>
      <c r="G23" s="63"/>
      <c r="H23" s="63"/>
      <c r="I23" s="63"/>
      <c r="J23" s="63"/>
      <c r="K23" s="63"/>
      <c r="L23" s="63"/>
      <c r="M23" s="63"/>
      <c r="N23" s="63"/>
      <c r="O23" s="81"/>
      <c r="P23" s="81"/>
      <c r="Q23" s="81"/>
      <c r="R23" s="82"/>
      <c r="S23" s="81"/>
      <c r="T23" s="81"/>
      <c r="U23" s="81"/>
      <c r="V23" s="81"/>
      <c r="X23" s="11" t="s">
        <v>10</v>
      </c>
      <c r="Y23" s="12">
        <f>E24+I24+M24+Q24+U24</f>
        <v>33</v>
      </c>
    </row>
    <row r="24" spans="1:27" ht="21.75" customHeight="1" x14ac:dyDescent="0.3">
      <c r="A24" s="1"/>
      <c r="B24" s="70"/>
      <c r="C24" s="24">
        <v>28</v>
      </c>
      <c r="D24" s="24">
        <v>84</v>
      </c>
      <c r="E24" s="25">
        <f>(C24+D24)*(0.0625)</f>
        <v>7</v>
      </c>
      <c r="F24" s="26" t="s">
        <v>73</v>
      </c>
      <c r="G24" s="24">
        <v>28</v>
      </c>
      <c r="H24" s="24">
        <v>84</v>
      </c>
      <c r="I24" s="25">
        <f>(G24+H24)*(0.0625)</f>
        <v>7</v>
      </c>
      <c r="J24" s="26" t="s">
        <v>73</v>
      </c>
      <c r="K24" s="24">
        <v>28</v>
      </c>
      <c r="L24" s="24">
        <v>84</v>
      </c>
      <c r="M24" s="25">
        <f>(K24+L24)*(0.0625)</f>
        <v>7</v>
      </c>
      <c r="N24" s="26" t="s">
        <v>73</v>
      </c>
      <c r="O24" s="24">
        <v>14</v>
      </c>
      <c r="P24" s="24">
        <v>82</v>
      </c>
      <c r="Q24" s="25">
        <f>(O24+P24)*(0.0625)</f>
        <v>6</v>
      </c>
      <c r="R24" s="26" t="s">
        <v>73</v>
      </c>
      <c r="S24" s="24">
        <v>14</v>
      </c>
      <c r="T24" s="24">
        <v>82</v>
      </c>
      <c r="U24" s="25">
        <f>(S24+T24)*(0.0625)</f>
        <v>6</v>
      </c>
      <c r="V24" s="26" t="s">
        <v>73</v>
      </c>
      <c r="X24" s="9"/>
      <c r="Y24" s="10"/>
    </row>
    <row r="25" spans="1:27" ht="21.75" customHeight="1" x14ac:dyDescent="0.3">
      <c r="A25" s="1"/>
      <c r="B25" s="70" t="s">
        <v>27</v>
      </c>
      <c r="C25" s="8" t="s">
        <v>94</v>
      </c>
      <c r="D25" s="8"/>
      <c r="E25" s="65" t="s">
        <v>3</v>
      </c>
      <c r="F25" s="66"/>
      <c r="G25" s="8" t="s">
        <v>95</v>
      </c>
      <c r="H25" s="8"/>
      <c r="I25" s="65" t="s">
        <v>3</v>
      </c>
      <c r="J25" s="66"/>
      <c r="K25" s="8" t="s">
        <v>96</v>
      </c>
      <c r="L25" s="8"/>
      <c r="M25" s="65" t="s">
        <v>3</v>
      </c>
      <c r="N25" s="66"/>
      <c r="O25" s="8" t="s">
        <v>97</v>
      </c>
      <c r="P25" s="8"/>
      <c r="Q25" s="65" t="s">
        <v>3</v>
      </c>
      <c r="R25" s="66"/>
      <c r="S25" s="8" t="s">
        <v>98</v>
      </c>
      <c r="T25" s="8"/>
      <c r="U25" s="65" t="s">
        <v>3</v>
      </c>
      <c r="V25" s="66"/>
      <c r="X25" s="9"/>
      <c r="Y25" s="10"/>
    </row>
    <row r="26" spans="1:27" ht="21.75" customHeight="1" x14ac:dyDescent="0.3">
      <c r="A26" s="1"/>
      <c r="B26" s="70"/>
      <c r="C26" s="62" t="s">
        <v>28</v>
      </c>
      <c r="D26" s="62"/>
      <c r="E26" s="62"/>
      <c r="F26" s="62"/>
      <c r="G26" s="63" t="s">
        <v>29</v>
      </c>
      <c r="H26" s="63"/>
      <c r="I26" s="63"/>
      <c r="J26" s="63"/>
      <c r="K26" s="63" t="s">
        <v>30</v>
      </c>
      <c r="L26" s="63"/>
      <c r="M26" s="63"/>
      <c r="N26" s="63"/>
      <c r="O26" s="64" t="s">
        <v>31</v>
      </c>
      <c r="P26" s="84"/>
      <c r="Q26" s="84"/>
      <c r="R26" s="85"/>
      <c r="S26" s="81" t="s">
        <v>32</v>
      </c>
      <c r="T26" s="81"/>
      <c r="U26" s="81"/>
      <c r="V26" s="81"/>
      <c r="X26" s="11" t="s">
        <v>8</v>
      </c>
      <c r="Y26" s="11">
        <f>C29+G29+K29+O29+S29</f>
        <v>112</v>
      </c>
      <c r="AA26" s="23">
        <f>Y26/14</f>
        <v>8</v>
      </c>
    </row>
    <row r="27" spans="1:27" ht="21.75" customHeight="1" x14ac:dyDescent="0.3">
      <c r="A27" s="1"/>
      <c r="B27" s="70"/>
      <c r="C27" s="62"/>
      <c r="D27" s="62"/>
      <c r="E27" s="62"/>
      <c r="F27" s="62"/>
      <c r="G27" s="63"/>
      <c r="H27" s="63"/>
      <c r="I27" s="63"/>
      <c r="J27" s="63"/>
      <c r="K27" s="63"/>
      <c r="L27" s="63"/>
      <c r="M27" s="63"/>
      <c r="N27" s="63"/>
      <c r="O27" s="84"/>
      <c r="P27" s="84"/>
      <c r="Q27" s="84"/>
      <c r="R27" s="85"/>
      <c r="S27" s="81"/>
      <c r="T27" s="81"/>
      <c r="U27" s="81"/>
      <c r="V27" s="81"/>
      <c r="X27" s="11" t="s">
        <v>9</v>
      </c>
      <c r="Y27" s="11">
        <f>D29+H29+L29+P29+T29</f>
        <v>416</v>
      </c>
    </row>
    <row r="28" spans="1:27" ht="21.75" customHeight="1" x14ac:dyDescent="0.3">
      <c r="A28" s="1"/>
      <c r="B28" s="70"/>
      <c r="C28" s="62"/>
      <c r="D28" s="62"/>
      <c r="E28" s="62"/>
      <c r="F28" s="62"/>
      <c r="G28" s="63"/>
      <c r="H28" s="63"/>
      <c r="I28" s="63"/>
      <c r="J28" s="63"/>
      <c r="K28" s="63"/>
      <c r="L28" s="63"/>
      <c r="M28" s="63"/>
      <c r="N28" s="63"/>
      <c r="O28" s="84"/>
      <c r="P28" s="84"/>
      <c r="Q28" s="84"/>
      <c r="R28" s="85"/>
      <c r="S28" s="81"/>
      <c r="T28" s="81"/>
      <c r="U28" s="81"/>
      <c r="V28" s="81"/>
      <c r="X28" s="11" t="s">
        <v>10</v>
      </c>
      <c r="Y28" s="12">
        <f>E29+I29+M29+Q29+U29</f>
        <v>33</v>
      </c>
    </row>
    <row r="29" spans="1:27" ht="21.75" customHeight="1" x14ac:dyDescent="0.3">
      <c r="A29" s="1"/>
      <c r="B29" s="70"/>
      <c r="C29" s="24">
        <v>28</v>
      </c>
      <c r="D29" s="24">
        <v>84</v>
      </c>
      <c r="E29" s="25">
        <f>(C29+D29)*(0.0625)</f>
        <v>7</v>
      </c>
      <c r="F29" s="26" t="s">
        <v>73</v>
      </c>
      <c r="G29" s="24">
        <v>28</v>
      </c>
      <c r="H29" s="24">
        <v>84</v>
      </c>
      <c r="I29" s="25">
        <f>(G29+H29)*(0.0625)</f>
        <v>7</v>
      </c>
      <c r="J29" s="26" t="s">
        <v>73</v>
      </c>
      <c r="K29" s="24">
        <v>28</v>
      </c>
      <c r="L29" s="24">
        <v>84</v>
      </c>
      <c r="M29" s="25">
        <f>(K29+L29)*(0.0625)</f>
        <v>7</v>
      </c>
      <c r="N29" s="26" t="s">
        <v>73</v>
      </c>
      <c r="O29" s="24">
        <v>14</v>
      </c>
      <c r="P29" s="24">
        <v>82</v>
      </c>
      <c r="Q29" s="25">
        <f>(O29+P29)*(0.0625)</f>
        <v>6</v>
      </c>
      <c r="R29" s="26" t="s">
        <v>73</v>
      </c>
      <c r="S29" s="24">
        <v>14</v>
      </c>
      <c r="T29" s="24">
        <v>82</v>
      </c>
      <c r="U29" s="25">
        <f>(S29+T29)*(0.0625)</f>
        <v>6</v>
      </c>
      <c r="V29" s="26" t="s">
        <v>73</v>
      </c>
      <c r="X29" s="9"/>
      <c r="Y29" s="10"/>
    </row>
    <row r="30" spans="1:27" ht="21.75" customHeight="1" x14ac:dyDescent="0.3">
      <c r="A30" s="1"/>
      <c r="B30" s="70" t="s">
        <v>33</v>
      </c>
      <c r="C30" s="8" t="s">
        <v>99</v>
      </c>
      <c r="D30" s="8"/>
      <c r="E30" s="65" t="s">
        <v>3</v>
      </c>
      <c r="F30" s="66"/>
      <c r="G30" s="8" t="s">
        <v>100</v>
      </c>
      <c r="H30" s="8"/>
      <c r="I30" s="65" t="s">
        <v>3</v>
      </c>
      <c r="J30" s="66"/>
      <c r="K30" s="8" t="s">
        <v>101</v>
      </c>
      <c r="L30" s="8"/>
      <c r="M30" s="65" t="s">
        <v>3</v>
      </c>
      <c r="N30" s="66"/>
      <c r="O30" s="8" t="s">
        <v>102</v>
      </c>
      <c r="P30" s="8"/>
      <c r="Q30" s="65" t="s">
        <v>3</v>
      </c>
      <c r="R30" s="66"/>
      <c r="S30" s="8" t="s">
        <v>103</v>
      </c>
      <c r="T30" s="8"/>
      <c r="U30" s="65" t="s">
        <v>3</v>
      </c>
      <c r="V30" s="66"/>
      <c r="X30" s="9"/>
      <c r="Y30" s="10"/>
    </row>
    <row r="31" spans="1:27" ht="27" customHeight="1" x14ac:dyDescent="0.3">
      <c r="A31" s="1"/>
      <c r="B31" s="70"/>
      <c r="C31" s="62" t="s">
        <v>34</v>
      </c>
      <c r="D31" s="62"/>
      <c r="E31" s="62"/>
      <c r="F31" s="62"/>
      <c r="G31" s="63" t="s">
        <v>35</v>
      </c>
      <c r="H31" s="63"/>
      <c r="I31" s="63"/>
      <c r="J31" s="63"/>
      <c r="K31" s="63" t="s">
        <v>36</v>
      </c>
      <c r="L31" s="63"/>
      <c r="M31" s="63"/>
      <c r="N31" s="63"/>
      <c r="O31" s="64" t="s">
        <v>37</v>
      </c>
      <c r="P31" s="64"/>
      <c r="Q31" s="64"/>
      <c r="R31" s="71"/>
      <c r="S31" s="83" t="s">
        <v>69</v>
      </c>
      <c r="T31" s="83"/>
      <c r="U31" s="83"/>
      <c r="V31" s="83"/>
      <c r="X31" s="11" t="s">
        <v>8</v>
      </c>
      <c r="Y31" s="11">
        <f>C34+G34+K34+O34+S34</f>
        <v>112</v>
      </c>
      <c r="AA31" s="23">
        <f>Y31/14</f>
        <v>8</v>
      </c>
    </row>
    <row r="32" spans="1:27" ht="27" customHeight="1" x14ac:dyDescent="0.3">
      <c r="A32" s="1"/>
      <c r="B32" s="70"/>
      <c r="C32" s="62"/>
      <c r="D32" s="62"/>
      <c r="E32" s="62"/>
      <c r="F32" s="62"/>
      <c r="G32" s="63"/>
      <c r="H32" s="63"/>
      <c r="I32" s="63"/>
      <c r="J32" s="63"/>
      <c r="K32" s="63"/>
      <c r="L32" s="63"/>
      <c r="M32" s="63"/>
      <c r="N32" s="63"/>
      <c r="O32" s="64"/>
      <c r="P32" s="64"/>
      <c r="Q32" s="64"/>
      <c r="R32" s="71"/>
      <c r="S32" s="83"/>
      <c r="T32" s="83"/>
      <c r="U32" s="83"/>
      <c r="V32" s="83"/>
      <c r="X32" s="11" t="s">
        <v>9</v>
      </c>
      <c r="Y32" s="11">
        <f>D34+H34+L34+P34+T34</f>
        <v>432</v>
      </c>
    </row>
    <row r="33" spans="1:27" ht="27" customHeight="1" x14ac:dyDescent="0.3">
      <c r="A33" s="1"/>
      <c r="B33" s="70"/>
      <c r="C33" s="62"/>
      <c r="D33" s="62"/>
      <c r="E33" s="62"/>
      <c r="F33" s="62"/>
      <c r="G33" s="63"/>
      <c r="H33" s="63"/>
      <c r="I33" s="63"/>
      <c r="J33" s="63"/>
      <c r="K33" s="63"/>
      <c r="L33" s="63"/>
      <c r="M33" s="63"/>
      <c r="N33" s="63"/>
      <c r="O33" s="64"/>
      <c r="P33" s="64"/>
      <c r="Q33" s="64"/>
      <c r="R33" s="71"/>
      <c r="S33" s="83"/>
      <c r="T33" s="83"/>
      <c r="U33" s="83"/>
      <c r="V33" s="83"/>
      <c r="X33" s="11" t="s">
        <v>10</v>
      </c>
      <c r="Y33" s="12">
        <f>E34+I34+M34+Q34+U34</f>
        <v>34</v>
      </c>
    </row>
    <row r="34" spans="1:27" ht="21.75" customHeight="1" x14ac:dyDescent="0.3">
      <c r="A34" s="1"/>
      <c r="B34" s="70"/>
      <c r="C34" s="24">
        <v>28</v>
      </c>
      <c r="D34" s="24">
        <v>84</v>
      </c>
      <c r="E34" s="25">
        <f>(C34+D34)*(0.0625)</f>
        <v>7</v>
      </c>
      <c r="F34" s="26" t="s">
        <v>73</v>
      </c>
      <c r="G34" s="24">
        <v>28</v>
      </c>
      <c r="H34" s="24">
        <v>84</v>
      </c>
      <c r="I34" s="25">
        <f>(G34+H34)*(0.0625)</f>
        <v>7</v>
      </c>
      <c r="J34" s="26" t="s">
        <v>73</v>
      </c>
      <c r="K34" s="24">
        <v>28</v>
      </c>
      <c r="L34" s="24">
        <v>84</v>
      </c>
      <c r="M34" s="25">
        <f>(K34+L34)*(0.0625)</f>
        <v>7</v>
      </c>
      <c r="N34" s="26" t="s">
        <v>73</v>
      </c>
      <c r="O34" s="24">
        <v>14</v>
      </c>
      <c r="P34" s="24">
        <v>82</v>
      </c>
      <c r="Q34" s="25">
        <f>(O34+P34)*(0.0625)</f>
        <v>6</v>
      </c>
      <c r="R34" s="26" t="s">
        <v>73</v>
      </c>
      <c r="S34" s="24">
        <v>14</v>
      </c>
      <c r="T34" s="24">
        <v>98</v>
      </c>
      <c r="U34" s="25">
        <f>(S34+T34)*(0.0625)</f>
        <v>7</v>
      </c>
      <c r="V34" s="26" t="s">
        <v>73</v>
      </c>
      <c r="X34" s="9"/>
      <c r="Y34" s="10"/>
    </row>
    <row r="35" spans="1:27" ht="21.75" customHeight="1" x14ac:dyDescent="0.3">
      <c r="A35" s="1"/>
      <c r="B35" s="70" t="s">
        <v>38</v>
      </c>
      <c r="C35" s="8" t="s">
        <v>104</v>
      </c>
      <c r="D35" s="8"/>
      <c r="E35" s="65" t="s">
        <v>3</v>
      </c>
      <c r="F35" s="66"/>
      <c r="G35" s="8" t="s">
        <v>105</v>
      </c>
      <c r="H35" s="8"/>
      <c r="I35" s="65" t="s">
        <v>3</v>
      </c>
      <c r="J35" s="66"/>
      <c r="K35" s="8" t="s">
        <v>106</v>
      </c>
      <c r="L35" s="8"/>
      <c r="M35" s="65" t="s">
        <v>3</v>
      </c>
      <c r="N35" s="66"/>
      <c r="O35" s="8" t="s">
        <v>107</v>
      </c>
      <c r="P35" s="8"/>
      <c r="Q35" s="65" t="s">
        <v>3</v>
      </c>
      <c r="R35" s="66"/>
      <c r="S35" s="8" t="s">
        <v>108</v>
      </c>
      <c r="T35" s="8" t="s">
        <v>103</v>
      </c>
      <c r="U35" s="65" t="s">
        <v>3</v>
      </c>
      <c r="V35" s="66"/>
      <c r="X35" s="9"/>
      <c r="Y35" s="10"/>
    </row>
    <row r="36" spans="1:27" ht="21.75" customHeight="1" x14ac:dyDescent="0.3">
      <c r="A36" s="1"/>
      <c r="B36" s="70"/>
      <c r="C36" s="62" t="s">
        <v>39</v>
      </c>
      <c r="D36" s="62"/>
      <c r="E36" s="62"/>
      <c r="F36" s="62"/>
      <c r="G36" s="63" t="s">
        <v>40</v>
      </c>
      <c r="H36" s="63"/>
      <c r="I36" s="63"/>
      <c r="J36" s="63"/>
      <c r="K36" s="63" t="s">
        <v>41</v>
      </c>
      <c r="L36" s="63"/>
      <c r="M36" s="63"/>
      <c r="N36" s="63"/>
      <c r="O36" s="81" t="s">
        <v>42</v>
      </c>
      <c r="P36" s="81"/>
      <c r="Q36" s="81"/>
      <c r="R36" s="82"/>
      <c r="S36" s="83" t="s">
        <v>70</v>
      </c>
      <c r="T36" s="83"/>
      <c r="U36" s="83"/>
      <c r="V36" s="83"/>
      <c r="X36" s="11" t="s">
        <v>8</v>
      </c>
      <c r="Y36" s="11">
        <f>C39+G39+K39+O39+S39</f>
        <v>112</v>
      </c>
      <c r="AA36" s="23">
        <f>Y36/14</f>
        <v>8</v>
      </c>
    </row>
    <row r="37" spans="1:27" ht="21.75" customHeight="1" x14ac:dyDescent="0.3">
      <c r="A37" s="1"/>
      <c r="B37" s="70"/>
      <c r="C37" s="62"/>
      <c r="D37" s="62"/>
      <c r="E37" s="62"/>
      <c r="F37" s="62"/>
      <c r="G37" s="63"/>
      <c r="H37" s="63"/>
      <c r="I37" s="63"/>
      <c r="J37" s="63"/>
      <c r="K37" s="63"/>
      <c r="L37" s="63"/>
      <c r="M37" s="63"/>
      <c r="N37" s="63"/>
      <c r="O37" s="81"/>
      <c r="P37" s="81"/>
      <c r="Q37" s="81"/>
      <c r="R37" s="82"/>
      <c r="S37" s="83"/>
      <c r="T37" s="83"/>
      <c r="U37" s="83"/>
      <c r="V37" s="83"/>
      <c r="X37" s="11" t="s">
        <v>9</v>
      </c>
      <c r="Y37" s="11">
        <f>D39+H39+L39+P39+T39</f>
        <v>432</v>
      </c>
    </row>
    <row r="38" spans="1:27" ht="21.75" customHeight="1" x14ac:dyDescent="0.3">
      <c r="A38" s="1"/>
      <c r="B38" s="70"/>
      <c r="C38" s="62"/>
      <c r="D38" s="62"/>
      <c r="E38" s="62"/>
      <c r="F38" s="62"/>
      <c r="G38" s="63"/>
      <c r="H38" s="63"/>
      <c r="I38" s="63"/>
      <c r="J38" s="63"/>
      <c r="K38" s="63"/>
      <c r="L38" s="63"/>
      <c r="M38" s="63"/>
      <c r="N38" s="63"/>
      <c r="O38" s="81"/>
      <c r="P38" s="81"/>
      <c r="Q38" s="81"/>
      <c r="R38" s="82"/>
      <c r="S38" s="83"/>
      <c r="T38" s="83"/>
      <c r="U38" s="83"/>
      <c r="V38" s="83"/>
      <c r="X38" s="11" t="s">
        <v>10</v>
      </c>
      <c r="Y38" s="12">
        <f>E39+I39+M39+Q39+U39</f>
        <v>34</v>
      </c>
    </row>
    <row r="39" spans="1:27" ht="21.75" customHeight="1" x14ac:dyDescent="0.3">
      <c r="A39" s="1"/>
      <c r="B39" s="70"/>
      <c r="C39" s="24">
        <v>28</v>
      </c>
      <c r="D39" s="24">
        <v>84</v>
      </c>
      <c r="E39" s="25">
        <f>(C39+D39)*(0.0625)</f>
        <v>7</v>
      </c>
      <c r="F39" s="26" t="s">
        <v>73</v>
      </c>
      <c r="G39" s="24">
        <v>28</v>
      </c>
      <c r="H39" s="24">
        <v>84</v>
      </c>
      <c r="I39" s="25">
        <f>(G39+H39)*(0.0625)</f>
        <v>7</v>
      </c>
      <c r="J39" s="26" t="s">
        <v>73</v>
      </c>
      <c r="K39" s="24">
        <v>28</v>
      </c>
      <c r="L39" s="24">
        <v>84</v>
      </c>
      <c r="M39" s="25">
        <f>(K39+L39)*(0.0625)</f>
        <v>7</v>
      </c>
      <c r="N39" s="26" t="s">
        <v>73</v>
      </c>
      <c r="O39" s="24">
        <v>14</v>
      </c>
      <c r="P39" s="24">
        <v>82</v>
      </c>
      <c r="Q39" s="25">
        <f>(O39+P39)*(0.0625)</f>
        <v>6</v>
      </c>
      <c r="R39" s="26" t="s">
        <v>73</v>
      </c>
      <c r="S39" s="24">
        <v>14</v>
      </c>
      <c r="T39" s="24">
        <v>98</v>
      </c>
      <c r="U39" s="25">
        <f>(S39+T39)*(0.0625)</f>
        <v>7</v>
      </c>
      <c r="V39" s="26" t="s">
        <v>73</v>
      </c>
      <c r="X39" s="9"/>
      <c r="Y39" s="10"/>
    </row>
    <row r="40" spans="1:27" ht="21.75" customHeight="1" x14ac:dyDescent="0.3">
      <c r="A40" s="1"/>
      <c r="B40" s="70" t="s">
        <v>43</v>
      </c>
      <c r="C40" s="8" t="s">
        <v>109</v>
      </c>
      <c r="D40" s="8"/>
      <c r="E40" s="65" t="s">
        <v>3</v>
      </c>
      <c r="F40" s="66"/>
      <c r="G40" s="8" t="s">
        <v>110</v>
      </c>
      <c r="H40" s="8"/>
      <c r="I40" s="65" t="s">
        <v>3</v>
      </c>
      <c r="J40" s="66"/>
      <c r="K40" s="8" t="s">
        <v>111</v>
      </c>
      <c r="L40" s="8"/>
      <c r="M40" s="65" t="s">
        <v>3</v>
      </c>
      <c r="N40" s="66"/>
      <c r="O40" s="8" t="s">
        <v>112</v>
      </c>
      <c r="P40" s="8"/>
      <c r="Q40" s="65" t="s">
        <v>3</v>
      </c>
      <c r="R40" s="66"/>
      <c r="S40" s="8" t="s">
        <v>113</v>
      </c>
      <c r="T40" s="8" t="s">
        <v>108</v>
      </c>
      <c r="U40" s="65" t="s">
        <v>3</v>
      </c>
      <c r="V40" s="66"/>
      <c r="X40" s="9"/>
      <c r="Y40" s="10"/>
    </row>
    <row r="41" spans="1:27" ht="21.75" customHeight="1" x14ac:dyDescent="0.3">
      <c r="A41" s="1"/>
      <c r="B41" s="70"/>
      <c r="C41" s="62" t="s">
        <v>119</v>
      </c>
      <c r="D41" s="62"/>
      <c r="E41" s="62"/>
      <c r="F41" s="62"/>
      <c r="G41" s="63" t="s">
        <v>44</v>
      </c>
      <c r="H41" s="63"/>
      <c r="I41" s="63"/>
      <c r="J41" s="63"/>
      <c r="K41" s="63" t="s">
        <v>45</v>
      </c>
      <c r="L41" s="63"/>
      <c r="M41" s="63"/>
      <c r="N41" s="63"/>
      <c r="O41" s="81" t="s">
        <v>46</v>
      </c>
      <c r="P41" s="81"/>
      <c r="Q41" s="81"/>
      <c r="R41" s="82"/>
      <c r="S41" s="83" t="s">
        <v>71</v>
      </c>
      <c r="T41" s="83"/>
      <c r="U41" s="83"/>
      <c r="V41" s="83"/>
      <c r="X41" s="11" t="s">
        <v>8</v>
      </c>
      <c r="Y41" s="11">
        <f>C44+G44+K44+O44+S44</f>
        <v>112</v>
      </c>
      <c r="AA41" s="23">
        <f>Y41/14</f>
        <v>8</v>
      </c>
    </row>
    <row r="42" spans="1:27" ht="21.75" customHeight="1" x14ac:dyDescent="0.3">
      <c r="A42" s="1"/>
      <c r="B42" s="70"/>
      <c r="C42" s="62"/>
      <c r="D42" s="62"/>
      <c r="E42" s="62"/>
      <c r="F42" s="62"/>
      <c r="G42" s="63"/>
      <c r="H42" s="63"/>
      <c r="I42" s="63"/>
      <c r="J42" s="63"/>
      <c r="K42" s="63"/>
      <c r="L42" s="63"/>
      <c r="M42" s="63"/>
      <c r="N42" s="63"/>
      <c r="O42" s="81"/>
      <c r="P42" s="81"/>
      <c r="Q42" s="81"/>
      <c r="R42" s="82"/>
      <c r="S42" s="83"/>
      <c r="T42" s="83"/>
      <c r="U42" s="83"/>
      <c r="V42" s="83"/>
      <c r="X42" s="11" t="s">
        <v>9</v>
      </c>
      <c r="Y42" s="11">
        <f>D44+H44+L44+P44+T44</f>
        <v>432</v>
      </c>
    </row>
    <row r="43" spans="1:27" ht="21.75" customHeight="1" x14ac:dyDescent="0.3">
      <c r="A43" s="1"/>
      <c r="B43" s="70"/>
      <c r="C43" s="62"/>
      <c r="D43" s="62"/>
      <c r="E43" s="62"/>
      <c r="F43" s="62"/>
      <c r="G43" s="63"/>
      <c r="H43" s="63"/>
      <c r="I43" s="63"/>
      <c r="J43" s="63"/>
      <c r="K43" s="63"/>
      <c r="L43" s="63"/>
      <c r="M43" s="63"/>
      <c r="N43" s="63"/>
      <c r="O43" s="81"/>
      <c r="P43" s="81"/>
      <c r="Q43" s="81"/>
      <c r="R43" s="82"/>
      <c r="S43" s="83"/>
      <c r="T43" s="83"/>
      <c r="U43" s="83"/>
      <c r="V43" s="83"/>
      <c r="X43" s="11" t="s">
        <v>10</v>
      </c>
      <c r="Y43" s="12">
        <f>E44+I44+M44+Q44+U44</f>
        <v>34</v>
      </c>
    </row>
    <row r="44" spans="1:27" ht="21.75" customHeight="1" x14ac:dyDescent="0.3">
      <c r="A44" s="1"/>
      <c r="B44" s="70"/>
      <c r="C44" s="24">
        <v>28</v>
      </c>
      <c r="D44" s="24">
        <v>84</v>
      </c>
      <c r="E44" s="25">
        <f>(C44+D44)*(0.0625)</f>
        <v>7</v>
      </c>
      <c r="F44" s="26" t="s">
        <v>73</v>
      </c>
      <c r="G44" s="24">
        <v>28</v>
      </c>
      <c r="H44" s="24">
        <v>84</v>
      </c>
      <c r="I44" s="25">
        <f>(G44+H44)*(0.0625)</f>
        <v>7</v>
      </c>
      <c r="J44" s="26" t="s">
        <v>73</v>
      </c>
      <c r="K44" s="24">
        <v>28</v>
      </c>
      <c r="L44" s="24">
        <v>84</v>
      </c>
      <c r="M44" s="25">
        <f>(K44+L44)*(0.0625)</f>
        <v>7</v>
      </c>
      <c r="N44" s="26" t="s">
        <v>73</v>
      </c>
      <c r="O44" s="24">
        <v>14</v>
      </c>
      <c r="P44" s="24">
        <v>82</v>
      </c>
      <c r="Q44" s="25">
        <f>(O44+P44)*(0.0625)</f>
        <v>6</v>
      </c>
      <c r="R44" s="26" t="s">
        <v>73</v>
      </c>
      <c r="S44" s="24">
        <v>14</v>
      </c>
      <c r="T44" s="24">
        <v>98</v>
      </c>
      <c r="U44" s="25">
        <f>(S44+T44)*(0.0625)</f>
        <v>7</v>
      </c>
      <c r="V44" s="26" t="s">
        <v>73</v>
      </c>
      <c r="X44" s="9"/>
      <c r="Y44" s="10"/>
    </row>
    <row r="45" spans="1:27" ht="21.75" customHeight="1" x14ac:dyDescent="0.3">
      <c r="A45" s="1"/>
      <c r="B45" s="70" t="s">
        <v>47</v>
      </c>
      <c r="C45" s="8" t="s">
        <v>114</v>
      </c>
      <c r="D45" s="8"/>
      <c r="E45" s="65" t="s">
        <v>3</v>
      </c>
      <c r="F45" s="66"/>
      <c r="G45" s="8" t="s">
        <v>115</v>
      </c>
      <c r="H45" s="8"/>
      <c r="I45" s="65" t="s">
        <v>3</v>
      </c>
      <c r="J45" s="66"/>
      <c r="K45" s="8" t="s">
        <v>116</v>
      </c>
      <c r="L45" s="8"/>
      <c r="M45" s="65" t="s">
        <v>3</v>
      </c>
      <c r="N45" s="66"/>
      <c r="O45" s="8" t="s">
        <v>117</v>
      </c>
      <c r="P45" s="8" t="s">
        <v>112</v>
      </c>
      <c r="Q45" s="65" t="s">
        <v>3</v>
      </c>
      <c r="R45" s="66"/>
      <c r="S45" s="8" t="s">
        <v>118</v>
      </c>
      <c r="T45" s="8"/>
      <c r="U45" s="65" t="s">
        <v>3</v>
      </c>
      <c r="V45" s="66"/>
      <c r="X45" s="9"/>
      <c r="Y45" s="10"/>
    </row>
    <row r="46" spans="1:27" ht="21.75" customHeight="1" x14ac:dyDescent="0.3">
      <c r="A46" s="1"/>
      <c r="B46" s="70"/>
      <c r="C46" s="62" t="s">
        <v>48</v>
      </c>
      <c r="D46" s="62"/>
      <c r="E46" s="62"/>
      <c r="F46" s="62"/>
      <c r="G46" s="63" t="s">
        <v>49</v>
      </c>
      <c r="H46" s="63"/>
      <c r="I46" s="63"/>
      <c r="J46" s="63"/>
      <c r="K46" s="64" t="s">
        <v>50</v>
      </c>
      <c r="L46" s="64"/>
      <c r="M46" s="64"/>
      <c r="N46" s="64"/>
      <c r="O46" s="81" t="s">
        <v>51</v>
      </c>
      <c r="P46" s="81"/>
      <c r="Q46" s="81"/>
      <c r="R46" s="82"/>
      <c r="S46" s="83" t="s">
        <v>72</v>
      </c>
      <c r="T46" s="83"/>
      <c r="U46" s="83"/>
      <c r="V46" s="83"/>
      <c r="X46" s="11" t="s">
        <v>8</v>
      </c>
      <c r="Y46" s="11">
        <f>C49+G49+K49+O49+S49</f>
        <v>112</v>
      </c>
      <c r="AA46" s="23">
        <f>Y46/14</f>
        <v>8</v>
      </c>
    </row>
    <row r="47" spans="1:27" ht="21.75" customHeight="1" x14ac:dyDescent="0.3">
      <c r="A47" s="1"/>
      <c r="B47" s="70"/>
      <c r="C47" s="62"/>
      <c r="D47" s="62"/>
      <c r="E47" s="62"/>
      <c r="F47" s="62"/>
      <c r="G47" s="63"/>
      <c r="H47" s="63"/>
      <c r="I47" s="63"/>
      <c r="J47" s="63"/>
      <c r="K47" s="64"/>
      <c r="L47" s="64"/>
      <c r="M47" s="64"/>
      <c r="N47" s="64"/>
      <c r="O47" s="81"/>
      <c r="P47" s="81"/>
      <c r="Q47" s="81"/>
      <c r="R47" s="82"/>
      <c r="S47" s="83"/>
      <c r="T47" s="83"/>
      <c r="U47" s="83"/>
      <c r="V47" s="83"/>
      <c r="X47" s="11" t="s">
        <v>9</v>
      </c>
      <c r="Y47" s="11">
        <f>D49+H49+L49+P49+T49</f>
        <v>432</v>
      </c>
    </row>
    <row r="48" spans="1:27" ht="21.75" customHeight="1" x14ac:dyDescent="0.3">
      <c r="A48" s="1"/>
      <c r="B48" s="70"/>
      <c r="C48" s="62"/>
      <c r="D48" s="62"/>
      <c r="E48" s="62"/>
      <c r="F48" s="62"/>
      <c r="G48" s="63"/>
      <c r="H48" s="63"/>
      <c r="I48" s="63"/>
      <c r="J48" s="63"/>
      <c r="K48" s="64"/>
      <c r="L48" s="64"/>
      <c r="M48" s="64"/>
      <c r="N48" s="64"/>
      <c r="O48" s="81"/>
      <c r="P48" s="81"/>
      <c r="Q48" s="81"/>
      <c r="R48" s="82"/>
      <c r="S48" s="83"/>
      <c r="T48" s="83"/>
      <c r="U48" s="83"/>
      <c r="V48" s="83"/>
      <c r="X48" s="11" t="s">
        <v>10</v>
      </c>
      <c r="Y48" s="12">
        <f>E49+I49+M49+Q49+U49</f>
        <v>34</v>
      </c>
    </row>
    <row r="49" spans="1:25" ht="21.75" customHeight="1" x14ac:dyDescent="0.3">
      <c r="A49" s="1"/>
      <c r="B49" s="70"/>
      <c r="C49" s="24">
        <v>28</v>
      </c>
      <c r="D49" s="24">
        <v>84</v>
      </c>
      <c r="E49" s="25">
        <f>(C49+D49)*(0.0625)</f>
        <v>7</v>
      </c>
      <c r="F49" s="26" t="s">
        <v>73</v>
      </c>
      <c r="G49" s="24">
        <v>28</v>
      </c>
      <c r="H49" s="24">
        <v>84</v>
      </c>
      <c r="I49" s="25">
        <f>(G49+H49)*(0.0625)</f>
        <v>7</v>
      </c>
      <c r="J49" s="26" t="s">
        <v>73</v>
      </c>
      <c r="K49" s="24">
        <v>28</v>
      </c>
      <c r="L49" s="24">
        <v>84</v>
      </c>
      <c r="M49" s="25">
        <f>(K49+L49)*(0.0625)</f>
        <v>7</v>
      </c>
      <c r="N49" s="26" t="s">
        <v>73</v>
      </c>
      <c r="O49" s="24">
        <v>14</v>
      </c>
      <c r="P49" s="24">
        <v>82</v>
      </c>
      <c r="Q49" s="25">
        <f>(O49+P49)*(0.0625)</f>
        <v>6</v>
      </c>
      <c r="R49" s="26" t="s">
        <v>73</v>
      </c>
      <c r="S49" s="24">
        <v>14</v>
      </c>
      <c r="T49" s="24">
        <v>98</v>
      </c>
      <c r="U49" s="25">
        <f>(S49+T49)*(0.0625)</f>
        <v>7</v>
      </c>
      <c r="V49" s="26" t="s">
        <v>73</v>
      </c>
      <c r="W49" s="1"/>
      <c r="X49" s="13"/>
      <c r="Y49" s="14"/>
    </row>
    <row r="50" spans="1:25" ht="29.25" customHeight="1" x14ac:dyDescent="0.3">
      <c r="A50" s="1"/>
      <c r="B50" s="1"/>
      <c r="C50" s="1"/>
      <c r="D50" s="1"/>
      <c r="E50" s="1"/>
      <c r="F50" s="1"/>
      <c r="G50" s="1"/>
      <c r="H50" s="1"/>
      <c r="I50" s="1"/>
      <c r="J50" s="1"/>
      <c r="K50" s="1"/>
      <c r="L50" s="1"/>
      <c r="M50" s="1"/>
      <c r="N50" s="1"/>
      <c r="W50" s="1"/>
      <c r="X50" s="90" t="s">
        <v>52</v>
      </c>
      <c r="Y50" s="90"/>
    </row>
    <row r="51" spans="1:25" ht="29.25" customHeight="1" x14ac:dyDescent="0.3">
      <c r="A51" s="1"/>
      <c r="B51" s="1"/>
      <c r="C51" s="91" t="s">
        <v>53</v>
      </c>
      <c r="D51" s="91"/>
      <c r="E51" s="92" t="s">
        <v>54</v>
      </c>
      <c r="F51" s="92"/>
      <c r="G51" s="92" t="s">
        <v>55</v>
      </c>
      <c r="H51" s="92"/>
      <c r="K51" s="93" t="s">
        <v>56</v>
      </c>
      <c r="L51" s="93"/>
      <c r="M51" s="93"/>
      <c r="N51" s="93"/>
      <c r="O51" s="93"/>
      <c r="P51" s="15"/>
      <c r="Q51" s="94" t="s">
        <v>57</v>
      </c>
      <c r="R51" s="94"/>
      <c r="S51" s="94"/>
      <c r="T51" s="94"/>
      <c r="U51" s="94"/>
      <c r="V51" s="94"/>
      <c r="W51" s="1"/>
      <c r="X51" s="90"/>
      <c r="Y51" s="90"/>
    </row>
    <row r="52" spans="1:25" ht="29.25" customHeight="1" x14ac:dyDescent="0.3">
      <c r="A52" s="1"/>
      <c r="B52" s="1"/>
      <c r="C52" s="91"/>
      <c r="D52" s="91"/>
      <c r="E52" s="92"/>
      <c r="F52" s="92"/>
      <c r="G52" s="92"/>
      <c r="H52" s="92"/>
      <c r="K52" s="95" t="s">
        <v>65</v>
      </c>
      <c r="L52" s="95"/>
      <c r="M52" s="95"/>
      <c r="N52" s="95"/>
      <c r="O52" s="95"/>
      <c r="P52" s="16"/>
      <c r="Q52" s="60"/>
      <c r="R52" s="86" t="s">
        <v>61</v>
      </c>
      <c r="S52" s="86"/>
      <c r="T52" s="86"/>
      <c r="U52" s="86"/>
      <c r="V52" s="86"/>
      <c r="W52" s="1"/>
      <c r="X52" s="11" t="s">
        <v>8</v>
      </c>
      <c r="Y52" s="17">
        <f>Y6+Y11+Y16+Y21+Y26+Y31+Y36+Y41+Y46</f>
        <v>1008</v>
      </c>
    </row>
    <row r="53" spans="1:25" ht="29.25" customHeight="1" x14ac:dyDescent="0.3">
      <c r="A53" s="1"/>
      <c r="B53" s="1"/>
      <c r="C53" s="96" t="s">
        <v>58</v>
      </c>
      <c r="D53" s="96"/>
      <c r="E53" s="96"/>
      <c r="F53" s="96"/>
      <c r="G53" s="96"/>
      <c r="H53" s="96"/>
      <c r="K53" s="95"/>
      <c r="L53" s="95"/>
      <c r="M53" s="95"/>
      <c r="N53" s="95"/>
      <c r="O53" s="95"/>
      <c r="P53" s="16"/>
      <c r="Q53" s="20"/>
      <c r="R53" s="86" t="s">
        <v>62</v>
      </c>
      <c r="S53" s="86"/>
      <c r="T53" s="86"/>
      <c r="U53" s="86"/>
      <c r="V53" s="86"/>
      <c r="W53" s="1"/>
      <c r="X53" s="11" t="s">
        <v>9</v>
      </c>
      <c r="Y53" s="17">
        <f>Y7+Y12+Y17+Y22+Y27+Y32+Y37+Y42+Y47</f>
        <v>3840</v>
      </c>
    </row>
    <row r="54" spans="1:25" ht="29.25" customHeight="1" x14ac:dyDescent="0.3">
      <c r="C54" s="96"/>
      <c r="D54" s="96"/>
      <c r="E54" s="96"/>
      <c r="F54" s="96"/>
      <c r="G54" s="96"/>
      <c r="H54" s="96"/>
      <c r="K54" s="95"/>
      <c r="L54" s="95"/>
      <c r="M54" s="95"/>
      <c r="N54" s="95"/>
      <c r="O54" s="95"/>
      <c r="P54" s="16"/>
      <c r="Q54" s="21"/>
      <c r="R54" s="86" t="s">
        <v>60</v>
      </c>
      <c r="S54" s="86"/>
      <c r="T54" s="86"/>
      <c r="U54" s="86"/>
      <c r="V54" s="86"/>
      <c r="X54" s="11" t="s">
        <v>10</v>
      </c>
      <c r="Y54" s="18">
        <f>Y8+Y13+Y18+Y23+Y28+Y33+Y38+Y43+Y48</f>
        <v>303</v>
      </c>
    </row>
    <row r="55" spans="1:25" ht="29.25" customHeight="1" x14ac:dyDescent="0.3">
      <c r="C55" s="87" t="s">
        <v>8</v>
      </c>
      <c r="D55" s="87"/>
      <c r="E55" s="87" t="s">
        <v>9</v>
      </c>
      <c r="F55" s="87"/>
      <c r="G55" s="88" t="s">
        <v>10</v>
      </c>
      <c r="H55" s="87" t="s">
        <v>59</v>
      </c>
      <c r="K55" s="95"/>
      <c r="L55" s="95"/>
      <c r="M55" s="95"/>
      <c r="N55" s="95"/>
      <c r="O55" s="95"/>
      <c r="P55" s="16"/>
      <c r="Q55" s="22"/>
      <c r="R55" s="86" t="s">
        <v>64</v>
      </c>
      <c r="S55" s="86"/>
      <c r="T55" s="86"/>
      <c r="U55" s="86"/>
      <c r="V55" s="86"/>
    </row>
    <row r="56" spans="1:25" ht="29.25" customHeight="1" x14ac:dyDescent="0.3">
      <c r="C56" s="87"/>
      <c r="D56" s="87"/>
      <c r="E56" s="87"/>
      <c r="F56" s="87"/>
      <c r="G56" s="88"/>
      <c r="H56" s="87"/>
      <c r="K56" s="95"/>
      <c r="L56" s="95"/>
      <c r="M56" s="95"/>
      <c r="N56" s="95"/>
      <c r="O56" s="95"/>
      <c r="P56" s="16"/>
      <c r="Q56" s="19"/>
      <c r="R56" s="89"/>
      <c r="S56" s="89"/>
      <c r="T56" s="89"/>
      <c r="U56" s="89"/>
      <c r="V56" s="89"/>
    </row>
    <row r="57" spans="1:25" ht="29.25" customHeight="1" x14ac:dyDescent="0.3"/>
  </sheetData>
  <mergeCells count="119">
    <mergeCell ref="R54:V54"/>
    <mergeCell ref="C55:D56"/>
    <mergeCell ref="E55:F56"/>
    <mergeCell ref="G55:G56"/>
    <mergeCell ref="H55:H56"/>
    <mergeCell ref="R55:V55"/>
    <mergeCell ref="R56:V56"/>
    <mergeCell ref="X50:Y51"/>
    <mergeCell ref="C51:D52"/>
    <mergeCell ref="E51:F52"/>
    <mergeCell ref="G51:H52"/>
    <mergeCell ref="K51:O51"/>
    <mergeCell ref="Q51:V51"/>
    <mergeCell ref="K52:O56"/>
    <mergeCell ref="R52:V52"/>
    <mergeCell ref="C53:H54"/>
    <mergeCell ref="R53:V53"/>
    <mergeCell ref="B45:B49"/>
    <mergeCell ref="G36:J38"/>
    <mergeCell ref="K36:N38"/>
    <mergeCell ref="O36:R38"/>
    <mergeCell ref="S36:V38"/>
    <mergeCell ref="B40:B44"/>
    <mergeCell ref="C46:F48"/>
    <mergeCell ref="E35:F35"/>
    <mergeCell ref="E40:F40"/>
    <mergeCell ref="E45:F45"/>
    <mergeCell ref="G46:J48"/>
    <mergeCell ref="K46:N48"/>
    <mergeCell ref="O46:R48"/>
    <mergeCell ref="S46:V48"/>
    <mergeCell ref="C41:F43"/>
    <mergeCell ref="G41:J43"/>
    <mergeCell ref="K41:N43"/>
    <mergeCell ref="O41:R43"/>
    <mergeCell ref="S41:V43"/>
    <mergeCell ref="I45:J45"/>
    <mergeCell ref="M45:N45"/>
    <mergeCell ref="Q45:R45"/>
    <mergeCell ref="I15:J15"/>
    <mergeCell ref="M15:N15"/>
    <mergeCell ref="Q15:R15"/>
    <mergeCell ref="U15:V15"/>
    <mergeCell ref="B35:B39"/>
    <mergeCell ref="C36:F38"/>
    <mergeCell ref="B30:B34"/>
    <mergeCell ref="C31:F33"/>
    <mergeCell ref="G31:J33"/>
    <mergeCell ref="K31:N33"/>
    <mergeCell ref="O31:R33"/>
    <mergeCell ref="S31:V33"/>
    <mergeCell ref="G16:J18"/>
    <mergeCell ref="K16:N18"/>
    <mergeCell ref="O16:R18"/>
    <mergeCell ref="S16:V18"/>
    <mergeCell ref="O26:R28"/>
    <mergeCell ref="S26:V28"/>
    <mergeCell ref="B10:B14"/>
    <mergeCell ref="I25:J25"/>
    <mergeCell ref="O11:R13"/>
    <mergeCell ref="S11:V13"/>
    <mergeCell ref="S21:V23"/>
    <mergeCell ref="B25:B29"/>
    <mergeCell ref="C26:F28"/>
    <mergeCell ref="G26:J28"/>
    <mergeCell ref="K26:N28"/>
    <mergeCell ref="B20:B24"/>
    <mergeCell ref="C21:F23"/>
    <mergeCell ref="G21:J23"/>
    <mergeCell ref="K21:N23"/>
    <mergeCell ref="O21:R23"/>
    <mergeCell ref="E10:F10"/>
    <mergeCell ref="I10:J10"/>
    <mergeCell ref="M10:N10"/>
    <mergeCell ref="Q10:R10"/>
    <mergeCell ref="U10:V10"/>
    <mergeCell ref="C16:F18"/>
    <mergeCell ref="B15:B19"/>
    <mergeCell ref="E20:F20"/>
    <mergeCell ref="I20:J20"/>
    <mergeCell ref="M20:N20"/>
    <mergeCell ref="B1:W1"/>
    <mergeCell ref="B2:W2"/>
    <mergeCell ref="B3:W3"/>
    <mergeCell ref="B5:B9"/>
    <mergeCell ref="C6:F8"/>
    <mergeCell ref="E5:F5"/>
    <mergeCell ref="I5:J5"/>
    <mergeCell ref="M5:N5"/>
    <mergeCell ref="Q5:R5"/>
    <mergeCell ref="U5:V5"/>
    <mergeCell ref="G6:J8"/>
    <mergeCell ref="K6:N8"/>
    <mergeCell ref="O6:R8"/>
    <mergeCell ref="S6:V8"/>
    <mergeCell ref="C11:F13"/>
    <mergeCell ref="G11:J13"/>
    <mergeCell ref="K11:N13"/>
    <mergeCell ref="E15:F15"/>
    <mergeCell ref="U45:V45"/>
    <mergeCell ref="Q20:R20"/>
    <mergeCell ref="U20:V20"/>
    <mergeCell ref="E25:F25"/>
    <mergeCell ref="M25:N25"/>
    <mergeCell ref="Q25:R25"/>
    <mergeCell ref="U25:V25"/>
    <mergeCell ref="E30:F30"/>
    <mergeCell ref="I30:J30"/>
    <mergeCell ref="M30:N30"/>
    <mergeCell ref="Q30:R30"/>
    <mergeCell ref="U30:V30"/>
    <mergeCell ref="I35:J35"/>
    <mergeCell ref="M35:N35"/>
    <mergeCell ref="Q35:R35"/>
    <mergeCell ref="U35:V35"/>
    <mergeCell ref="I40:J40"/>
    <mergeCell ref="M40:N40"/>
    <mergeCell ref="Q40:R40"/>
    <mergeCell ref="U40:V40"/>
  </mergeCells>
  <phoneticPr fontId="22" type="noConversion"/>
  <pageMargins left="0.25" right="0.25" top="0.75" bottom="0.75" header="0.3" footer="0.3"/>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4F5A-A76D-484C-8A77-FCE63D15D79C}">
  <dimension ref="A1:H113"/>
  <sheetViews>
    <sheetView view="pageBreakPreview" zoomScale="60" zoomScaleNormal="70" workbookViewId="0">
      <selection activeCell="D13" sqref="D13"/>
    </sheetView>
  </sheetViews>
  <sheetFormatPr baseColWidth="10" defaultRowHeight="14.4" x14ac:dyDescent="0.3"/>
  <cols>
    <col min="1" max="1" width="15.44140625" customWidth="1"/>
    <col min="2" max="2" width="56.33203125" customWidth="1"/>
    <col min="3" max="3" width="13.44140625" customWidth="1"/>
    <col min="4" max="4" width="14.44140625" customWidth="1"/>
    <col min="5" max="6" width="15.109375" customWidth="1"/>
    <col min="7" max="7" width="13.88671875" customWidth="1"/>
    <col min="8" max="8" width="21.44140625" customWidth="1"/>
  </cols>
  <sheetData>
    <row r="1" spans="1:8" ht="15.6" x14ac:dyDescent="0.3">
      <c r="A1" s="27"/>
      <c r="B1" s="28"/>
      <c r="C1" s="28"/>
      <c r="D1" s="14"/>
      <c r="E1" s="14"/>
      <c r="F1" s="14"/>
      <c r="G1" s="14"/>
      <c r="H1" s="29" t="s">
        <v>121</v>
      </c>
    </row>
    <row r="2" spans="1:8" x14ac:dyDescent="0.3">
      <c r="A2" s="30"/>
      <c r="C2" s="31" t="s">
        <v>122</v>
      </c>
      <c r="D2" s="31"/>
      <c r="E2" s="31"/>
      <c r="F2" s="7"/>
      <c r="G2" s="7"/>
    </row>
    <row r="3" spans="1:8" ht="22.8" x14ac:dyDescent="0.3">
      <c r="A3" s="97" t="s">
        <v>66</v>
      </c>
      <c r="B3" s="97"/>
      <c r="C3" s="97"/>
      <c r="D3" s="97"/>
      <c r="E3" s="97"/>
      <c r="F3" s="97"/>
      <c r="G3" s="97"/>
      <c r="H3" s="97"/>
    </row>
    <row r="4" spans="1:8" ht="42" customHeight="1" x14ac:dyDescent="0.3">
      <c r="A4" s="98" t="s">
        <v>137</v>
      </c>
      <c r="B4" s="99"/>
      <c r="C4" s="99"/>
      <c r="D4" s="99"/>
      <c r="E4" s="99"/>
      <c r="F4" s="99"/>
      <c r="G4" s="99"/>
      <c r="H4" s="99"/>
    </row>
    <row r="5" spans="1:8" ht="30.6" customHeight="1" x14ac:dyDescent="0.3">
      <c r="A5" s="32"/>
      <c r="B5" s="100" t="s">
        <v>123</v>
      </c>
      <c r="C5" s="100"/>
      <c r="D5" s="100"/>
      <c r="E5" s="100"/>
      <c r="F5" s="100"/>
      <c r="G5" s="100"/>
      <c r="H5" s="33"/>
    </row>
    <row r="7" spans="1:8" ht="27" customHeight="1" x14ac:dyDescent="0.3">
      <c r="A7" s="101" t="s">
        <v>124</v>
      </c>
      <c r="B7" s="101" t="s">
        <v>125</v>
      </c>
      <c r="C7" s="101" t="s">
        <v>53</v>
      </c>
      <c r="D7" s="101" t="s">
        <v>54</v>
      </c>
      <c r="E7" s="101" t="s">
        <v>126</v>
      </c>
      <c r="F7" s="101"/>
      <c r="G7" s="101" t="s">
        <v>127</v>
      </c>
      <c r="H7" s="101" t="s">
        <v>128</v>
      </c>
    </row>
    <row r="8" spans="1:8" ht="27" customHeight="1" x14ac:dyDescent="0.3">
      <c r="A8" s="101"/>
      <c r="B8" s="101"/>
      <c r="C8" s="101"/>
      <c r="D8" s="101"/>
      <c r="E8" s="34" t="s">
        <v>129</v>
      </c>
      <c r="F8" s="34" t="s">
        <v>130</v>
      </c>
      <c r="G8" s="101"/>
      <c r="H8" s="101"/>
    </row>
    <row r="9" spans="1:8" ht="29.25" customHeight="1" x14ac:dyDescent="0.35">
      <c r="A9" s="103" t="s">
        <v>62</v>
      </c>
      <c r="B9" s="47" t="s">
        <v>5</v>
      </c>
      <c r="C9" s="48" t="s">
        <v>74</v>
      </c>
      <c r="D9" s="49"/>
      <c r="E9" s="24">
        <v>28</v>
      </c>
      <c r="F9" s="24">
        <v>84</v>
      </c>
      <c r="G9" s="25">
        <f t="shared" ref="G9:G23" si="0">(E9+F9)*(0.0625)</f>
        <v>7</v>
      </c>
      <c r="H9" s="26" t="s">
        <v>73</v>
      </c>
    </row>
    <row r="10" spans="1:8" ht="29.25" customHeight="1" x14ac:dyDescent="0.35">
      <c r="A10" s="103"/>
      <c r="B10" s="47" t="s">
        <v>63</v>
      </c>
      <c r="C10" s="48" t="s">
        <v>80</v>
      </c>
      <c r="D10" s="49"/>
      <c r="E10" s="24">
        <v>28</v>
      </c>
      <c r="F10" s="24">
        <v>84</v>
      </c>
      <c r="G10" s="25">
        <f t="shared" si="0"/>
        <v>7</v>
      </c>
      <c r="H10" s="26" t="s">
        <v>73</v>
      </c>
    </row>
    <row r="11" spans="1:8" ht="29.25" customHeight="1" x14ac:dyDescent="0.35">
      <c r="A11" s="103"/>
      <c r="B11" s="47" t="s">
        <v>17</v>
      </c>
      <c r="C11" s="48" t="s">
        <v>85</v>
      </c>
      <c r="D11" s="49"/>
      <c r="E11" s="24">
        <v>28</v>
      </c>
      <c r="F11" s="24">
        <v>84</v>
      </c>
      <c r="G11" s="25">
        <f t="shared" si="0"/>
        <v>7</v>
      </c>
      <c r="H11" s="26" t="s">
        <v>73</v>
      </c>
    </row>
    <row r="12" spans="1:8" ht="29.25" customHeight="1" x14ac:dyDescent="0.35">
      <c r="A12" s="103"/>
      <c r="B12" s="47" t="s">
        <v>18</v>
      </c>
      <c r="C12" s="48" t="s">
        <v>86</v>
      </c>
      <c r="D12" s="49"/>
      <c r="E12" s="24">
        <v>28</v>
      </c>
      <c r="F12" s="24">
        <v>84</v>
      </c>
      <c r="G12" s="25">
        <f t="shared" si="0"/>
        <v>7</v>
      </c>
      <c r="H12" s="26" t="s">
        <v>73</v>
      </c>
    </row>
    <row r="13" spans="1:8" ht="29.25" customHeight="1" x14ac:dyDescent="0.35">
      <c r="A13" s="103"/>
      <c r="B13" s="47" t="s">
        <v>23</v>
      </c>
      <c r="C13" s="48" t="s">
        <v>90</v>
      </c>
      <c r="D13" s="49"/>
      <c r="E13" s="24">
        <v>28</v>
      </c>
      <c r="F13" s="24">
        <v>84</v>
      </c>
      <c r="G13" s="25">
        <f t="shared" si="0"/>
        <v>7</v>
      </c>
      <c r="H13" s="26" t="s">
        <v>73</v>
      </c>
    </row>
    <row r="14" spans="1:8" ht="29.25" customHeight="1" x14ac:dyDescent="0.35">
      <c r="A14" s="103"/>
      <c r="B14" s="47" t="s">
        <v>24</v>
      </c>
      <c r="C14" s="48" t="s">
        <v>91</v>
      </c>
      <c r="D14" s="49"/>
      <c r="E14" s="24">
        <v>28</v>
      </c>
      <c r="F14" s="24">
        <v>84</v>
      </c>
      <c r="G14" s="25">
        <f t="shared" si="0"/>
        <v>7</v>
      </c>
      <c r="H14" s="26" t="s">
        <v>73</v>
      </c>
    </row>
    <row r="15" spans="1:8" ht="29.25" customHeight="1" x14ac:dyDescent="0.35">
      <c r="A15" s="103"/>
      <c r="B15" s="47" t="s">
        <v>29</v>
      </c>
      <c r="C15" s="48" t="s">
        <v>95</v>
      </c>
      <c r="D15" s="49"/>
      <c r="E15" s="24">
        <v>28</v>
      </c>
      <c r="F15" s="24">
        <v>84</v>
      </c>
      <c r="G15" s="25">
        <f t="shared" si="0"/>
        <v>7</v>
      </c>
      <c r="H15" s="26" t="s">
        <v>73</v>
      </c>
    </row>
    <row r="16" spans="1:8" ht="29.25" customHeight="1" x14ac:dyDescent="0.35">
      <c r="A16" s="103"/>
      <c r="B16" s="47" t="s">
        <v>30</v>
      </c>
      <c r="C16" s="48" t="s">
        <v>96</v>
      </c>
      <c r="D16" s="49"/>
      <c r="E16" s="24">
        <v>28</v>
      </c>
      <c r="F16" s="24">
        <v>84</v>
      </c>
      <c r="G16" s="25">
        <f t="shared" si="0"/>
        <v>7</v>
      </c>
      <c r="H16" s="26" t="s">
        <v>73</v>
      </c>
    </row>
    <row r="17" spans="1:8" ht="29.25" customHeight="1" x14ac:dyDescent="0.35">
      <c r="A17" s="103"/>
      <c r="B17" s="47" t="s">
        <v>35</v>
      </c>
      <c r="C17" s="48" t="s">
        <v>100</v>
      </c>
      <c r="D17" s="49"/>
      <c r="E17" s="24">
        <v>28</v>
      </c>
      <c r="F17" s="24">
        <v>84</v>
      </c>
      <c r="G17" s="25">
        <f t="shared" si="0"/>
        <v>7</v>
      </c>
      <c r="H17" s="26" t="s">
        <v>73</v>
      </c>
    </row>
    <row r="18" spans="1:8" ht="29.25" customHeight="1" x14ac:dyDescent="0.35">
      <c r="A18" s="103"/>
      <c r="B18" s="47" t="s">
        <v>36</v>
      </c>
      <c r="C18" s="48" t="s">
        <v>101</v>
      </c>
      <c r="D18" s="49"/>
      <c r="E18" s="24">
        <v>28</v>
      </c>
      <c r="F18" s="24">
        <v>84</v>
      </c>
      <c r="G18" s="25">
        <f t="shared" si="0"/>
        <v>7</v>
      </c>
      <c r="H18" s="26" t="s">
        <v>73</v>
      </c>
    </row>
    <row r="19" spans="1:8" ht="29.25" customHeight="1" x14ac:dyDescent="0.35">
      <c r="A19" s="103"/>
      <c r="B19" s="47" t="s">
        <v>40</v>
      </c>
      <c r="C19" s="48" t="s">
        <v>105</v>
      </c>
      <c r="D19" s="49"/>
      <c r="E19" s="24">
        <v>28</v>
      </c>
      <c r="F19" s="24">
        <v>84</v>
      </c>
      <c r="G19" s="25">
        <f t="shared" si="0"/>
        <v>7</v>
      </c>
      <c r="H19" s="26" t="s">
        <v>73</v>
      </c>
    </row>
    <row r="20" spans="1:8" ht="29.25" customHeight="1" x14ac:dyDescent="0.35">
      <c r="A20" s="103"/>
      <c r="B20" s="47" t="s">
        <v>41</v>
      </c>
      <c r="C20" s="48" t="s">
        <v>106</v>
      </c>
      <c r="D20" s="49"/>
      <c r="E20" s="24">
        <v>28</v>
      </c>
      <c r="F20" s="24">
        <v>84</v>
      </c>
      <c r="G20" s="25">
        <f t="shared" si="0"/>
        <v>7</v>
      </c>
      <c r="H20" s="26" t="s">
        <v>73</v>
      </c>
    </row>
    <row r="21" spans="1:8" ht="29.25" customHeight="1" x14ac:dyDescent="0.35">
      <c r="A21" s="103"/>
      <c r="B21" s="47" t="s">
        <v>44</v>
      </c>
      <c r="C21" s="48" t="s">
        <v>110</v>
      </c>
      <c r="D21" s="49"/>
      <c r="E21" s="24">
        <v>28</v>
      </c>
      <c r="F21" s="24">
        <v>84</v>
      </c>
      <c r="G21" s="25">
        <f t="shared" si="0"/>
        <v>7</v>
      </c>
      <c r="H21" s="26" t="s">
        <v>73</v>
      </c>
    </row>
    <row r="22" spans="1:8" ht="29.25" customHeight="1" x14ac:dyDescent="0.35">
      <c r="A22" s="103"/>
      <c r="B22" s="47" t="s">
        <v>45</v>
      </c>
      <c r="C22" s="48" t="s">
        <v>111</v>
      </c>
      <c r="D22" s="49"/>
      <c r="E22" s="24">
        <v>28</v>
      </c>
      <c r="F22" s="24">
        <v>84</v>
      </c>
      <c r="G22" s="25">
        <f t="shared" si="0"/>
        <v>7</v>
      </c>
      <c r="H22" s="26" t="s">
        <v>73</v>
      </c>
    </row>
    <row r="23" spans="1:8" ht="29.25" customHeight="1" x14ac:dyDescent="0.35">
      <c r="A23" s="103"/>
      <c r="B23" s="47" t="s">
        <v>49</v>
      </c>
      <c r="C23" s="48" t="s">
        <v>115</v>
      </c>
      <c r="D23" s="49"/>
      <c r="E23" s="24">
        <v>28</v>
      </c>
      <c r="F23" s="24">
        <v>84</v>
      </c>
      <c r="G23" s="25">
        <f t="shared" si="0"/>
        <v>7</v>
      </c>
      <c r="H23" s="26" t="s">
        <v>73</v>
      </c>
    </row>
    <row r="24" spans="1:8" ht="27" customHeight="1" x14ac:dyDescent="0.3">
      <c r="C24" s="23"/>
      <c r="E24" s="35">
        <f>SUM(E9:E23)</f>
        <v>420</v>
      </c>
      <c r="F24" s="35">
        <f t="shared" ref="F24:G24" si="1">SUM(F9:F23)</f>
        <v>1260</v>
      </c>
      <c r="G24" s="36">
        <f t="shared" si="1"/>
        <v>105</v>
      </c>
    </row>
    <row r="25" spans="1:8" ht="27" customHeight="1" x14ac:dyDescent="0.3">
      <c r="C25" s="23"/>
    </row>
    <row r="26" spans="1:8" ht="27" customHeight="1" x14ac:dyDescent="0.3">
      <c r="A26" s="101" t="s">
        <v>124</v>
      </c>
      <c r="B26" s="101" t="s">
        <v>125</v>
      </c>
      <c r="C26" s="101" t="s">
        <v>53</v>
      </c>
      <c r="D26" s="101" t="s">
        <v>54</v>
      </c>
      <c r="E26" s="101" t="s">
        <v>126</v>
      </c>
      <c r="F26" s="101"/>
      <c r="G26" s="101" t="s">
        <v>127</v>
      </c>
      <c r="H26" s="101" t="s">
        <v>128</v>
      </c>
    </row>
    <row r="27" spans="1:8" ht="27" customHeight="1" x14ac:dyDescent="0.3">
      <c r="A27" s="101"/>
      <c r="B27" s="101"/>
      <c r="C27" s="101"/>
      <c r="D27" s="101"/>
      <c r="E27" s="34" t="s">
        <v>129</v>
      </c>
      <c r="F27" s="34" t="s">
        <v>130</v>
      </c>
      <c r="G27" s="101"/>
      <c r="H27" s="101"/>
    </row>
    <row r="28" spans="1:8" ht="27.75" customHeight="1" x14ac:dyDescent="0.35">
      <c r="A28" s="102" t="s">
        <v>60</v>
      </c>
      <c r="B28" s="50" t="s">
        <v>6</v>
      </c>
      <c r="C28" s="48" t="s">
        <v>76</v>
      </c>
      <c r="D28" s="49"/>
      <c r="E28" s="24">
        <v>14</v>
      </c>
      <c r="F28" s="24">
        <v>82</v>
      </c>
      <c r="G28" s="25">
        <f t="shared" ref="G28:G42" si="2">(E28+F28)*(0.0625)</f>
        <v>6</v>
      </c>
      <c r="H28" s="26" t="s">
        <v>73</v>
      </c>
    </row>
    <row r="29" spans="1:8" ht="27.75" customHeight="1" x14ac:dyDescent="0.35">
      <c r="A29" s="102"/>
      <c r="B29" s="50" t="s">
        <v>7</v>
      </c>
      <c r="C29" s="48" t="s">
        <v>77</v>
      </c>
      <c r="D29" s="49"/>
      <c r="E29" s="24">
        <v>28</v>
      </c>
      <c r="F29" s="24">
        <v>84</v>
      </c>
      <c r="G29" s="25">
        <f t="shared" si="2"/>
        <v>7</v>
      </c>
      <c r="H29" s="26" t="s">
        <v>73</v>
      </c>
    </row>
    <row r="30" spans="1:8" ht="27.75" customHeight="1" x14ac:dyDescent="0.35">
      <c r="A30" s="102"/>
      <c r="B30" s="50" t="s">
        <v>13</v>
      </c>
      <c r="C30" s="48" t="s">
        <v>81</v>
      </c>
      <c r="D30" s="49"/>
      <c r="E30" s="24">
        <v>28</v>
      </c>
      <c r="F30" s="24">
        <v>84</v>
      </c>
      <c r="G30" s="25">
        <f t="shared" si="2"/>
        <v>7</v>
      </c>
      <c r="H30" s="26" t="s">
        <v>73</v>
      </c>
    </row>
    <row r="31" spans="1:8" ht="27.75" customHeight="1" x14ac:dyDescent="0.35">
      <c r="A31" s="102"/>
      <c r="B31" s="50" t="s">
        <v>14</v>
      </c>
      <c r="C31" s="48" t="s">
        <v>82</v>
      </c>
      <c r="D31" s="49"/>
      <c r="E31" s="24">
        <v>14</v>
      </c>
      <c r="F31" s="24">
        <v>82</v>
      </c>
      <c r="G31" s="25">
        <f t="shared" si="2"/>
        <v>6</v>
      </c>
      <c r="H31" s="26" t="s">
        <v>73</v>
      </c>
    </row>
    <row r="32" spans="1:8" ht="27.75" customHeight="1" x14ac:dyDescent="0.35">
      <c r="A32" s="102"/>
      <c r="B32" s="50" t="s">
        <v>19</v>
      </c>
      <c r="C32" s="48" t="s">
        <v>87</v>
      </c>
      <c r="D32" s="49"/>
      <c r="E32" s="24">
        <v>14</v>
      </c>
      <c r="F32" s="24">
        <v>82</v>
      </c>
      <c r="G32" s="25">
        <f t="shared" si="2"/>
        <v>6</v>
      </c>
      <c r="H32" s="26" t="s">
        <v>73</v>
      </c>
    </row>
    <row r="33" spans="1:8" ht="27.75" customHeight="1" x14ac:dyDescent="0.35">
      <c r="A33" s="102"/>
      <c r="B33" s="51" t="s">
        <v>138</v>
      </c>
      <c r="C33" s="48" t="s">
        <v>88</v>
      </c>
      <c r="D33" s="49"/>
      <c r="E33" s="24">
        <v>14</v>
      </c>
      <c r="F33" s="24">
        <v>82</v>
      </c>
      <c r="G33" s="25">
        <f t="shared" si="2"/>
        <v>6</v>
      </c>
      <c r="H33" s="26" t="s">
        <v>73</v>
      </c>
    </row>
    <row r="34" spans="1:8" ht="27.75" customHeight="1" x14ac:dyDescent="0.35">
      <c r="A34" s="102"/>
      <c r="B34" s="51" t="s">
        <v>25</v>
      </c>
      <c r="C34" s="48" t="s">
        <v>92</v>
      </c>
      <c r="D34" s="49"/>
      <c r="E34" s="24">
        <v>14</v>
      </c>
      <c r="F34" s="24">
        <v>82</v>
      </c>
      <c r="G34" s="25">
        <f t="shared" si="2"/>
        <v>6</v>
      </c>
      <c r="H34" s="26" t="s">
        <v>73</v>
      </c>
    </row>
    <row r="35" spans="1:8" ht="27.75" customHeight="1" x14ac:dyDescent="0.35">
      <c r="A35" s="102"/>
      <c r="B35" s="51" t="s">
        <v>26</v>
      </c>
      <c r="C35" s="48" t="s">
        <v>93</v>
      </c>
      <c r="D35" s="49"/>
      <c r="E35" s="24">
        <v>14</v>
      </c>
      <c r="F35" s="24">
        <v>82</v>
      </c>
      <c r="G35" s="25">
        <f t="shared" si="2"/>
        <v>6</v>
      </c>
      <c r="H35" s="26" t="s">
        <v>73</v>
      </c>
    </row>
    <row r="36" spans="1:8" ht="27.75" customHeight="1" x14ac:dyDescent="0.35">
      <c r="A36" s="102"/>
      <c r="B36" s="50" t="s">
        <v>31</v>
      </c>
      <c r="C36" s="48" t="s">
        <v>97</v>
      </c>
      <c r="D36" s="49"/>
      <c r="E36" s="24">
        <v>14</v>
      </c>
      <c r="F36" s="24">
        <v>82</v>
      </c>
      <c r="G36" s="25">
        <f t="shared" si="2"/>
        <v>6</v>
      </c>
      <c r="H36" s="26" t="s">
        <v>73</v>
      </c>
    </row>
    <row r="37" spans="1:8" ht="27.75" customHeight="1" x14ac:dyDescent="0.35">
      <c r="A37" s="102"/>
      <c r="B37" s="51" t="s">
        <v>32</v>
      </c>
      <c r="C37" s="48" t="s">
        <v>98</v>
      </c>
      <c r="D37" s="49"/>
      <c r="E37" s="24">
        <v>14</v>
      </c>
      <c r="F37" s="24">
        <v>82</v>
      </c>
      <c r="G37" s="25">
        <f t="shared" si="2"/>
        <v>6</v>
      </c>
      <c r="H37" s="26" t="s">
        <v>73</v>
      </c>
    </row>
    <row r="38" spans="1:8" ht="27.75" customHeight="1" x14ac:dyDescent="0.35">
      <c r="A38" s="102"/>
      <c r="B38" s="50" t="s">
        <v>37</v>
      </c>
      <c r="C38" s="48" t="s">
        <v>102</v>
      </c>
      <c r="D38" s="49"/>
      <c r="E38" s="24">
        <v>14</v>
      </c>
      <c r="F38" s="24">
        <v>82</v>
      </c>
      <c r="G38" s="25">
        <f t="shared" si="2"/>
        <v>6</v>
      </c>
      <c r="H38" s="26" t="s">
        <v>73</v>
      </c>
    </row>
    <row r="39" spans="1:8" ht="27.75" customHeight="1" x14ac:dyDescent="0.35">
      <c r="A39" s="102"/>
      <c r="B39" s="59" t="s">
        <v>42</v>
      </c>
      <c r="C39" s="48" t="s">
        <v>107</v>
      </c>
      <c r="D39" s="49"/>
      <c r="E39" s="24">
        <v>14</v>
      </c>
      <c r="F39" s="24">
        <v>82</v>
      </c>
      <c r="G39" s="25">
        <f t="shared" si="2"/>
        <v>6</v>
      </c>
      <c r="H39" s="26" t="s">
        <v>73</v>
      </c>
    </row>
    <row r="40" spans="1:8" ht="27.75" customHeight="1" x14ac:dyDescent="0.35">
      <c r="A40" s="102"/>
      <c r="B40" s="59" t="s">
        <v>46</v>
      </c>
      <c r="C40" s="48" t="s">
        <v>112</v>
      </c>
      <c r="D40" s="49"/>
      <c r="E40" s="24">
        <v>14</v>
      </c>
      <c r="F40" s="24">
        <v>82</v>
      </c>
      <c r="G40" s="25">
        <f t="shared" si="2"/>
        <v>6</v>
      </c>
      <c r="H40" s="26" t="s">
        <v>73</v>
      </c>
    </row>
    <row r="41" spans="1:8" ht="27.75" customHeight="1" x14ac:dyDescent="0.35">
      <c r="A41" s="102"/>
      <c r="B41" s="50" t="s">
        <v>50</v>
      </c>
      <c r="C41" s="48" t="s">
        <v>116</v>
      </c>
      <c r="D41" s="49"/>
      <c r="E41" s="24">
        <v>28</v>
      </c>
      <c r="F41" s="24">
        <v>84</v>
      </c>
      <c r="G41" s="25">
        <f t="shared" si="2"/>
        <v>7</v>
      </c>
      <c r="H41" s="26" t="s">
        <v>73</v>
      </c>
    </row>
    <row r="42" spans="1:8" ht="27.75" customHeight="1" x14ac:dyDescent="0.3">
      <c r="A42" s="102"/>
      <c r="B42" s="51" t="s">
        <v>51</v>
      </c>
      <c r="C42" s="48" t="s">
        <v>117</v>
      </c>
      <c r="D42" s="48" t="s">
        <v>112</v>
      </c>
      <c r="E42" s="24">
        <v>14</v>
      </c>
      <c r="F42" s="24">
        <v>82</v>
      </c>
      <c r="G42" s="25">
        <f t="shared" si="2"/>
        <v>6</v>
      </c>
      <c r="H42" s="26" t="s">
        <v>73</v>
      </c>
    </row>
    <row r="43" spans="1:8" ht="27" customHeight="1" x14ac:dyDescent="0.35">
      <c r="E43" s="37">
        <f>SUM(E28:E42)</f>
        <v>252</v>
      </c>
      <c r="F43" s="37">
        <f t="shared" ref="F43:G43" si="3">SUM(F28:F42)</f>
        <v>1236</v>
      </c>
      <c r="G43" s="38">
        <f t="shared" si="3"/>
        <v>93</v>
      </c>
      <c r="H43" s="39"/>
    </row>
    <row r="44" spans="1:8" ht="27" customHeight="1" x14ac:dyDescent="0.3">
      <c r="C44" s="23"/>
    </row>
    <row r="45" spans="1:8" ht="27" customHeight="1" x14ac:dyDescent="0.3">
      <c r="A45" s="101" t="s">
        <v>124</v>
      </c>
      <c r="B45" s="105" t="s">
        <v>125</v>
      </c>
      <c r="C45" s="101" t="s">
        <v>53</v>
      </c>
      <c r="D45" s="101" t="s">
        <v>54</v>
      </c>
      <c r="E45" s="101" t="s">
        <v>126</v>
      </c>
      <c r="F45" s="101"/>
      <c r="G45" s="101" t="s">
        <v>127</v>
      </c>
      <c r="H45" s="101" t="s">
        <v>128</v>
      </c>
    </row>
    <row r="46" spans="1:8" ht="27" customHeight="1" x14ac:dyDescent="0.3">
      <c r="A46" s="101"/>
      <c r="B46" s="106"/>
      <c r="C46" s="101"/>
      <c r="D46" s="101"/>
      <c r="E46" s="34" t="s">
        <v>129</v>
      </c>
      <c r="F46" s="34" t="s">
        <v>130</v>
      </c>
      <c r="G46" s="101"/>
      <c r="H46" s="101"/>
    </row>
    <row r="47" spans="1:8" ht="40.5" customHeight="1" x14ac:dyDescent="0.35">
      <c r="A47" s="104" t="s">
        <v>61</v>
      </c>
      <c r="B47" s="52" t="s">
        <v>4</v>
      </c>
      <c r="C47" s="48" t="s">
        <v>75</v>
      </c>
      <c r="D47" s="49"/>
      <c r="E47" s="24">
        <v>28</v>
      </c>
      <c r="F47" s="24">
        <v>84</v>
      </c>
      <c r="G47" s="25">
        <f t="shared" ref="G47:G55" si="4">(E47+F47)*(0.0625)</f>
        <v>7</v>
      </c>
      <c r="H47" s="26" t="s">
        <v>73</v>
      </c>
    </row>
    <row r="48" spans="1:8" ht="40.5" customHeight="1" x14ac:dyDescent="0.35">
      <c r="A48" s="104"/>
      <c r="B48" s="58" t="s">
        <v>12</v>
      </c>
      <c r="C48" s="48" t="s">
        <v>79</v>
      </c>
      <c r="D48" s="49"/>
      <c r="E48" s="24">
        <v>28</v>
      </c>
      <c r="F48" s="24">
        <v>84</v>
      </c>
      <c r="G48" s="25">
        <f t="shared" si="4"/>
        <v>7</v>
      </c>
      <c r="H48" s="26" t="s">
        <v>73</v>
      </c>
    </row>
    <row r="49" spans="1:8" ht="40.5" customHeight="1" x14ac:dyDescent="0.35">
      <c r="A49" s="104"/>
      <c r="B49" s="52" t="s">
        <v>16</v>
      </c>
      <c r="C49" s="48" t="s">
        <v>84</v>
      </c>
      <c r="D49" s="49"/>
      <c r="E49" s="24">
        <v>28</v>
      </c>
      <c r="F49" s="24">
        <v>84</v>
      </c>
      <c r="G49" s="25">
        <f t="shared" si="4"/>
        <v>7</v>
      </c>
      <c r="H49" s="26" t="s">
        <v>73</v>
      </c>
    </row>
    <row r="50" spans="1:8" ht="40.5" customHeight="1" x14ac:dyDescent="0.35">
      <c r="A50" s="104"/>
      <c r="B50" s="52" t="s">
        <v>22</v>
      </c>
      <c r="C50" s="48" t="s">
        <v>89</v>
      </c>
      <c r="D50" s="49"/>
      <c r="E50" s="24">
        <v>28</v>
      </c>
      <c r="F50" s="24">
        <v>84</v>
      </c>
      <c r="G50" s="25">
        <f t="shared" si="4"/>
        <v>7</v>
      </c>
      <c r="H50" s="26" t="s">
        <v>73</v>
      </c>
    </row>
    <row r="51" spans="1:8" ht="40.5" customHeight="1" x14ac:dyDescent="0.35">
      <c r="A51" s="104"/>
      <c r="B51" s="52" t="s">
        <v>28</v>
      </c>
      <c r="C51" s="48" t="s">
        <v>94</v>
      </c>
      <c r="D51" s="49"/>
      <c r="E51" s="24">
        <v>28</v>
      </c>
      <c r="F51" s="24">
        <v>84</v>
      </c>
      <c r="G51" s="25">
        <f t="shared" si="4"/>
        <v>7</v>
      </c>
      <c r="H51" s="26" t="s">
        <v>73</v>
      </c>
    </row>
    <row r="52" spans="1:8" ht="40.5" customHeight="1" x14ac:dyDescent="0.35">
      <c r="A52" s="104"/>
      <c r="B52" s="52" t="s">
        <v>34</v>
      </c>
      <c r="C52" s="48" t="s">
        <v>99</v>
      </c>
      <c r="D52" s="49"/>
      <c r="E52" s="24">
        <v>28</v>
      </c>
      <c r="F52" s="24">
        <v>84</v>
      </c>
      <c r="G52" s="25">
        <f t="shared" si="4"/>
        <v>7</v>
      </c>
      <c r="H52" s="26" t="s">
        <v>73</v>
      </c>
    </row>
    <row r="53" spans="1:8" ht="40.5" customHeight="1" x14ac:dyDescent="0.35">
      <c r="A53" s="104"/>
      <c r="B53" s="52" t="s">
        <v>39</v>
      </c>
      <c r="C53" s="48" t="s">
        <v>104</v>
      </c>
      <c r="D53" s="49"/>
      <c r="E53" s="24">
        <v>28</v>
      </c>
      <c r="F53" s="24">
        <v>84</v>
      </c>
      <c r="G53" s="25">
        <f t="shared" si="4"/>
        <v>7</v>
      </c>
      <c r="H53" s="26" t="s">
        <v>73</v>
      </c>
    </row>
    <row r="54" spans="1:8" ht="40.5" customHeight="1" x14ac:dyDescent="0.35">
      <c r="A54" s="104"/>
      <c r="B54" s="52" t="s">
        <v>119</v>
      </c>
      <c r="C54" s="48" t="s">
        <v>109</v>
      </c>
      <c r="D54" s="49"/>
      <c r="E54" s="24">
        <v>28</v>
      </c>
      <c r="F54" s="24">
        <v>84</v>
      </c>
      <c r="G54" s="25">
        <f t="shared" si="4"/>
        <v>7</v>
      </c>
      <c r="H54" s="26" t="s">
        <v>73</v>
      </c>
    </row>
    <row r="55" spans="1:8" ht="40.5" customHeight="1" x14ac:dyDescent="0.35">
      <c r="A55" s="104"/>
      <c r="B55" s="52" t="s">
        <v>48</v>
      </c>
      <c r="C55" s="48" t="s">
        <v>114</v>
      </c>
      <c r="D55" s="49"/>
      <c r="E55" s="24">
        <v>28</v>
      </c>
      <c r="F55" s="24">
        <v>84</v>
      </c>
      <c r="G55" s="25">
        <f t="shared" si="4"/>
        <v>7</v>
      </c>
      <c r="H55" s="26" t="s">
        <v>73</v>
      </c>
    </row>
    <row r="56" spans="1:8" ht="27" customHeight="1" x14ac:dyDescent="0.35">
      <c r="C56" s="23"/>
      <c r="E56" s="37">
        <f>SUM(E47:E55)</f>
        <v>252</v>
      </c>
      <c r="F56" s="37">
        <f t="shared" ref="F56:G56" si="5">SUM(F47:F55)</f>
        <v>756</v>
      </c>
      <c r="G56" s="38">
        <f t="shared" si="5"/>
        <v>63</v>
      </c>
      <c r="H56" s="39"/>
    </row>
    <row r="57" spans="1:8" ht="27" customHeight="1" x14ac:dyDescent="0.3">
      <c r="C57" s="23"/>
      <c r="E57" s="7"/>
      <c r="F57" s="7"/>
      <c r="G57" s="7"/>
    </row>
    <row r="58" spans="1:8" ht="27" customHeight="1" x14ac:dyDescent="0.3">
      <c r="A58" s="101" t="s">
        <v>124</v>
      </c>
      <c r="B58" s="101" t="s">
        <v>125</v>
      </c>
      <c r="C58" s="101" t="s">
        <v>53</v>
      </c>
      <c r="D58" s="101" t="s">
        <v>54</v>
      </c>
      <c r="E58" s="101" t="s">
        <v>126</v>
      </c>
      <c r="F58" s="101"/>
      <c r="G58" s="101" t="s">
        <v>127</v>
      </c>
      <c r="H58" s="101" t="s">
        <v>128</v>
      </c>
    </row>
    <row r="59" spans="1:8" ht="27" customHeight="1" x14ac:dyDescent="0.3">
      <c r="A59" s="101"/>
      <c r="B59" s="101"/>
      <c r="C59" s="101"/>
      <c r="D59" s="101"/>
      <c r="E59" s="34" t="s">
        <v>129</v>
      </c>
      <c r="F59" s="34" t="s">
        <v>130</v>
      </c>
      <c r="G59" s="101"/>
      <c r="H59" s="101"/>
    </row>
    <row r="60" spans="1:8" ht="35.25" customHeight="1" x14ac:dyDescent="0.35">
      <c r="A60" s="109" t="s">
        <v>64</v>
      </c>
      <c r="B60" s="57" t="s">
        <v>67</v>
      </c>
      <c r="C60" s="48" t="s">
        <v>78</v>
      </c>
      <c r="D60" s="49"/>
      <c r="E60" s="24">
        <v>14</v>
      </c>
      <c r="F60" s="24">
        <v>98</v>
      </c>
      <c r="G60" s="25">
        <f t="shared" ref="G60:G65" si="6">(E60+F60)*(0.0625)</f>
        <v>7</v>
      </c>
      <c r="H60" s="26" t="s">
        <v>73</v>
      </c>
    </row>
    <row r="61" spans="1:8" ht="35.25" customHeight="1" x14ac:dyDescent="0.35">
      <c r="A61" s="109"/>
      <c r="B61" s="53" t="s">
        <v>68</v>
      </c>
      <c r="C61" s="48" t="s">
        <v>83</v>
      </c>
      <c r="D61" s="49"/>
      <c r="E61" s="24">
        <v>14</v>
      </c>
      <c r="F61" s="24">
        <v>98</v>
      </c>
      <c r="G61" s="25">
        <f t="shared" si="6"/>
        <v>7</v>
      </c>
      <c r="H61" s="26" t="s">
        <v>73</v>
      </c>
    </row>
    <row r="62" spans="1:8" ht="35.25" customHeight="1" x14ac:dyDescent="0.35">
      <c r="A62" s="109"/>
      <c r="B62" s="53" t="s">
        <v>69</v>
      </c>
      <c r="C62" s="48" t="s">
        <v>103</v>
      </c>
      <c r="D62" s="49"/>
      <c r="E62" s="24">
        <v>14</v>
      </c>
      <c r="F62" s="24">
        <v>98</v>
      </c>
      <c r="G62" s="25">
        <f t="shared" si="6"/>
        <v>7</v>
      </c>
      <c r="H62" s="26" t="s">
        <v>73</v>
      </c>
    </row>
    <row r="63" spans="1:8" ht="35.25" customHeight="1" x14ac:dyDescent="0.3">
      <c r="A63" s="109"/>
      <c r="B63" s="53" t="s">
        <v>70</v>
      </c>
      <c r="C63" s="48" t="s">
        <v>108</v>
      </c>
      <c r="D63" s="48" t="s">
        <v>103</v>
      </c>
      <c r="E63" s="24">
        <v>14</v>
      </c>
      <c r="F63" s="24">
        <v>98</v>
      </c>
      <c r="G63" s="25">
        <f t="shared" si="6"/>
        <v>7</v>
      </c>
      <c r="H63" s="26" t="s">
        <v>73</v>
      </c>
    </row>
    <row r="64" spans="1:8" ht="35.25" customHeight="1" x14ac:dyDescent="0.3">
      <c r="A64" s="109"/>
      <c r="B64" s="53" t="s">
        <v>71</v>
      </c>
      <c r="C64" s="48" t="s">
        <v>113</v>
      </c>
      <c r="D64" s="48" t="s">
        <v>108</v>
      </c>
      <c r="E64" s="24">
        <v>14</v>
      </c>
      <c r="F64" s="24">
        <v>98</v>
      </c>
      <c r="G64" s="25">
        <f t="shared" si="6"/>
        <v>7</v>
      </c>
      <c r="H64" s="26" t="s">
        <v>73</v>
      </c>
    </row>
    <row r="65" spans="1:8" ht="35.25" customHeight="1" x14ac:dyDescent="0.35">
      <c r="A65" s="109"/>
      <c r="B65" s="53" t="s">
        <v>72</v>
      </c>
      <c r="C65" s="48" t="s">
        <v>118</v>
      </c>
      <c r="D65" s="49"/>
      <c r="E65" s="24">
        <v>14</v>
      </c>
      <c r="F65" s="24">
        <v>98</v>
      </c>
      <c r="G65" s="25">
        <f t="shared" si="6"/>
        <v>7</v>
      </c>
      <c r="H65" s="26" t="s">
        <v>73</v>
      </c>
    </row>
    <row r="66" spans="1:8" ht="27" customHeight="1" x14ac:dyDescent="0.3">
      <c r="C66" s="23"/>
      <c r="E66" s="37">
        <f>SUM(E60:E65)</f>
        <v>84</v>
      </c>
      <c r="F66" s="37">
        <f>SUM(F60:F65)</f>
        <v>588</v>
      </c>
      <c r="G66" s="38">
        <f>SUM(G60:G65)</f>
        <v>42</v>
      </c>
    </row>
    <row r="67" spans="1:8" ht="27" customHeight="1" x14ac:dyDescent="0.3">
      <c r="C67" s="23"/>
    </row>
    <row r="68" spans="1:8" s="39" customFormat="1" ht="27" customHeight="1" x14ac:dyDescent="0.35">
      <c r="B68" s="93" t="s">
        <v>131</v>
      </c>
      <c r="C68" s="93"/>
      <c r="D68" s="93"/>
      <c r="E68" s="93"/>
      <c r="F68" s="93"/>
      <c r="G68" s="93"/>
    </row>
    <row r="69" spans="1:8" ht="27" customHeight="1" x14ac:dyDescent="0.3">
      <c r="B69" s="40" t="s">
        <v>124</v>
      </c>
      <c r="C69" s="107" t="s">
        <v>132</v>
      </c>
      <c r="D69" s="107"/>
      <c r="E69" s="40" t="s">
        <v>133</v>
      </c>
      <c r="F69" s="40" t="s">
        <v>134</v>
      </c>
      <c r="G69" s="40" t="s">
        <v>127</v>
      </c>
    </row>
    <row r="70" spans="1:8" ht="27" customHeight="1" x14ac:dyDescent="0.3">
      <c r="B70" s="54" t="s">
        <v>62</v>
      </c>
      <c r="C70" s="108">
        <v>15</v>
      </c>
      <c r="D70" s="108"/>
      <c r="E70" s="41">
        <f>E24</f>
        <v>420</v>
      </c>
      <c r="F70" s="41">
        <f>F24</f>
        <v>1260</v>
      </c>
      <c r="G70" s="42">
        <f>G24</f>
        <v>105</v>
      </c>
    </row>
    <row r="71" spans="1:8" ht="27" customHeight="1" x14ac:dyDescent="0.3">
      <c r="B71" s="55" t="s">
        <v>60</v>
      </c>
      <c r="C71" s="108">
        <v>15</v>
      </c>
      <c r="D71" s="108"/>
      <c r="E71" s="41">
        <f>E43</f>
        <v>252</v>
      </c>
      <c r="F71" s="41">
        <f>F43</f>
        <v>1236</v>
      </c>
      <c r="G71" s="42">
        <f>G43</f>
        <v>93</v>
      </c>
    </row>
    <row r="72" spans="1:8" ht="27" customHeight="1" x14ac:dyDescent="0.3">
      <c r="B72" s="61" t="s">
        <v>61</v>
      </c>
      <c r="C72" s="108">
        <v>9</v>
      </c>
      <c r="D72" s="108"/>
      <c r="E72" s="41">
        <f>E56</f>
        <v>252</v>
      </c>
      <c r="F72" s="41">
        <f t="shared" ref="F72:G72" si="7">F56</f>
        <v>756</v>
      </c>
      <c r="G72" s="42">
        <f t="shared" si="7"/>
        <v>63</v>
      </c>
    </row>
    <row r="73" spans="1:8" ht="27" customHeight="1" x14ac:dyDescent="0.3">
      <c r="B73" s="56" t="s">
        <v>64</v>
      </c>
      <c r="C73" s="108">
        <v>6</v>
      </c>
      <c r="D73" s="108"/>
      <c r="E73" s="41">
        <f>E66</f>
        <v>84</v>
      </c>
      <c r="F73" s="41">
        <f t="shared" ref="F73:G73" si="8">F66</f>
        <v>588</v>
      </c>
      <c r="G73" s="42">
        <f t="shared" si="8"/>
        <v>42</v>
      </c>
    </row>
    <row r="74" spans="1:8" ht="27" customHeight="1" x14ac:dyDescent="0.3">
      <c r="B74" s="43" t="s">
        <v>52</v>
      </c>
      <c r="C74" s="112">
        <f>SUM(C70:C73)</f>
        <v>45</v>
      </c>
      <c r="D74" s="112"/>
      <c r="E74" s="44">
        <f>SUM(E70:E73)</f>
        <v>1008</v>
      </c>
      <c r="F74" s="44">
        <f t="shared" ref="F74" si="9">SUM(F70:F73)</f>
        <v>3840</v>
      </c>
      <c r="G74" s="45">
        <f>SUM(G70:G73)</f>
        <v>303</v>
      </c>
    </row>
    <row r="75" spans="1:8" x14ac:dyDescent="0.3">
      <c r="D75" s="7"/>
      <c r="E75" s="7"/>
      <c r="F75" s="7"/>
      <c r="G75" s="7"/>
    </row>
    <row r="76" spans="1:8" x14ac:dyDescent="0.3">
      <c r="D76" s="7"/>
      <c r="E76" s="7"/>
      <c r="F76" s="7"/>
      <c r="G76" s="7"/>
    </row>
    <row r="77" spans="1:8" x14ac:dyDescent="0.3">
      <c r="D77" s="7"/>
      <c r="E77" s="7"/>
      <c r="F77" s="7"/>
      <c r="G77" s="7"/>
    </row>
    <row r="78" spans="1:8" x14ac:dyDescent="0.3">
      <c r="D78" s="7"/>
      <c r="E78" s="7"/>
      <c r="F78" s="7"/>
      <c r="G78" s="7"/>
    </row>
    <row r="79" spans="1:8" x14ac:dyDescent="0.3">
      <c r="D79" s="7"/>
      <c r="E79" s="7"/>
      <c r="F79" s="7"/>
      <c r="G79" s="7"/>
    </row>
    <row r="80" spans="1:8" ht="51" customHeight="1" x14ac:dyDescent="0.3">
      <c r="B80" s="110" t="s">
        <v>135</v>
      </c>
      <c r="C80" s="110"/>
      <c r="D80" s="110"/>
      <c r="E80" s="110"/>
      <c r="F80" s="110"/>
      <c r="G80" s="110"/>
    </row>
    <row r="81" spans="2:7" ht="15" customHeight="1" x14ac:dyDescent="0.3">
      <c r="B81" s="111" t="s">
        <v>139</v>
      </c>
      <c r="C81" s="111"/>
      <c r="D81" s="111"/>
      <c r="E81" s="111"/>
      <c r="F81" s="111"/>
      <c r="G81" s="111"/>
    </row>
    <row r="82" spans="2:7" x14ac:dyDescent="0.3">
      <c r="B82" s="111"/>
      <c r="C82" s="111"/>
      <c r="D82" s="111"/>
      <c r="E82" s="111"/>
      <c r="F82" s="111"/>
      <c r="G82" s="111"/>
    </row>
    <row r="83" spans="2:7" x14ac:dyDescent="0.3">
      <c r="B83" s="111"/>
      <c r="C83" s="111"/>
      <c r="D83" s="111"/>
      <c r="E83" s="111"/>
      <c r="F83" s="111"/>
      <c r="G83" s="111"/>
    </row>
    <row r="84" spans="2:7" x14ac:dyDescent="0.3">
      <c r="B84" s="111"/>
      <c r="C84" s="111"/>
      <c r="D84" s="111"/>
      <c r="E84" s="111"/>
      <c r="F84" s="111"/>
      <c r="G84" s="111"/>
    </row>
    <row r="85" spans="2:7" x14ac:dyDescent="0.3">
      <c r="B85" s="111"/>
      <c r="C85" s="111"/>
      <c r="D85" s="111"/>
      <c r="E85" s="111"/>
      <c r="F85" s="111"/>
      <c r="G85" s="111"/>
    </row>
    <row r="86" spans="2:7" x14ac:dyDescent="0.3">
      <c r="B86" s="111"/>
      <c r="C86" s="111"/>
      <c r="D86" s="111"/>
      <c r="E86" s="111"/>
      <c r="F86" s="111"/>
      <c r="G86" s="111"/>
    </row>
    <row r="87" spans="2:7" x14ac:dyDescent="0.3">
      <c r="B87" s="111"/>
      <c r="C87" s="111"/>
      <c r="D87" s="111"/>
      <c r="E87" s="111"/>
      <c r="F87" s="111"/>
      <c r="G87" s="111"/>
    </row>
    <row r="88" spans="2:7" x14ac:dyDescent="0.3">
      <c r="B88" s="111"/>
      <c r="C88" s="111"/>
      <c r="D88" s="111"/>
      <c r="E88" s="111"/>
      <c r="F88" s="111"/>
      <c r="G88" s="111"/>
    </row>
    <row r="89" spans="2:7" x14ac:dyDescent="0.3">
      <c r="B89" s="111"/>
      <c r="C89" s="111"/>
      <c r="D89" s="111"/>
      <c r="E89" s="111"/>
      <c r="F89" s="111"/>
      <c r="G89" s="111"/>
    </row>
    <row r="90" spans="2:7" x14ac:dyDescent="0.3">
      <c r="B90" s="111"/>
      <c r="C90" s="111"/>
      <c r="D90" s="111"/>
      <c r="E90" s="111"/>
      <c r="F90" s="111"/>
      <c r="G90" s="111"/>
    </row>
    <row r="91" spans="2:7" x14ac:dyDescent="0.3">
      <c r="B91" s="111"/>
      <c r="C91" s="111"/>
      <c r="D91" s="111"/>
      <c r="E91" s="111"/>
      <c r="F91" s="111"/>
      <c r="G91" s="111"/>
    </row>
    <row r="92" spans="2:7" x14ac:dyDescent="0.3">
      <c r="B92" s="111"/>
      <c r="C92" s="111"/>
      <c r="D92" s="111"/>
      <c r="E92" s="111"/>
      <c r="F92" s="111"/>
      <c r="G92" s="111"/>
    </row>
    <row r="93" spans="2:7" x14ac:dyDescent="0.3">
      <c r="B93" s="111"/>
      <c r="C93" s="111"/>
      <c r="D93" s="111"/>
      <c r="E93" s="111"/>
      <c r="F93" s="111"/>
      <c r="G93" s="111"/>
    </row>
    <row r="94" spans="2:7" x14ac:dyDescent="0.3">
      <c r="B94" s="111"/>
      <c r="C94" s="111"/>
      <c r="D94" s="111"/>
      <c r="E94" s="111"/>
      <c r="F94" s="111"/>
      <c r="G94" s="111"/>
    </row>
    <row r="95" spans="2:7" x14ac:dyDescent="0.3">
      <c r="B95" s="111"/>
      <c r="C95" s="111"/>
      <c r="D95" s="111"/>
      <c r="E95" s="111"/>
      <c r="F95" s="111"/>
      <c r="G95" s="111"/>
    </row>
    <row r="96" spans="2:7" x14ac:dyDescent="0.3">
      <c r="B96" s="111"/>
      <c r="C96" s="111"/>
      <c r="D96" s="111"/>
      <c r="E96" s="111"/>
      <c r="F96" s="111"/>
      <c r="G96" s="111"/>
    </row>
    <row r="97" spans="2:7" x14ac:dyDescent="0.3">
      <c r="B97" s="111"/>
      <c r="C97" s="111"/>
      <c r="D97" s="111"/>
      <c r="E97" s="111"/>
      <c r="F97" s="111"/>
      <c r="G97" s="111"/>
    </row>
    <row r="98" spans="2:7" x14ac:dyDescent="0.3">
      <c r="B98" s="111"/>
      <c r="C98" s="111"/>
      <c r="D98" s="111"/>
      <c r="E98" s="111"/>
      <c r="F98" s="111"/>
      <c r="G98" s="111"/>
    </row>
    <row r="99" spans="2:7" x14ac:dyDescent="0.3">
      <c r="B99" s="111"/>
      <c r="C99" s="111"/>
      <c r="D99" s="111"/>
      <c r="E99" s="111"/>
      <c r="F99" s="111"/>
      <c r="G99" s="111"/>
    </row>
    <row r="100" spans="2:7" x14ac:dyDescent="0.3">
      <c r="B100" s="111"/>
      <c r="C100" s="111"/>
      <c r="D100" s="111"/>
      <c r="E100" s="111"/>
      <c r="F100" s="111"/>
      <c r="G100" s="111"/>
    </row>
    <row r="101" spans="2:7" x14ac:dyDescent="0.3">
      <c r="B101" s="111"/>
      <c r="C101" s="111"/>
      <c r="D101" s="111"/>
      <c r="E101" s="111"/>
      <c r="F101" s="111"/>
      <c r="G101" s="111"/>
    </row>
    <row r="102" spans="2:7" x14ac:dyDescent="0.3">
      <c r="B102" s="111"/>
      <c r="C102" s="111"/>
      <c r="D102" s="111"/>
      <c r="E102" s="111"/>
      <c r="F102" s="111"/>
      <c r="G102" s="111"/>
    </row>
    <row r="103" spans="2:7" x14ac:dyDescent="0.3">
      <c r="B103" s="111"/>
      <c r="C103" s="111"/>
      <c r="D103" s="111"/>
      <c r="E103" s="111"/>
      <c r="F103" s="111"/>
      <c r="G103" s="111"/>
    </row>
    <row r="104" spans="2:7" x14ac:dyDescent="0.3">
      <c r="B104" s="111"/>
      <c r="C104" s="111"/>
      <c r="D104" s="111"/>
      <c r="E104" s="111"/>
      <c r="F104" s="111"/>
      <c r="G104" s="111"/>
    </row>
    <row r="105" spans="2:7" x14ac:dyDescent="0.3">
      <c r="B105" s="111"/>
      <c r="C105" s="111"/>
      <c r="D105" s="111"/>
      <c r="E105" s="111"/>
      <c r="F105" s="111"/>
      <c r="G105" s="111"/>
    </row>
    <row r="106" spans="2:7" x14ac:dyDescent="0.3">
      <c r="B106" s="111"/>
      <c r="C106" s="111"/>
      <c r="D106" s="111"/>
      <c r="E106" s="111"/>
      <c r="F106" s="111"/>
      <c r="G106" s="111"/>
    </row>
    <row r="107" spans="2:7" x14ac:dyDescent="0.3">
      <c r="B107" s="111"/>
      <c r="C107" s="111"/>
      <c r="D107" s="111"/>
      <c r="E107" s="111"/>
      <c r="F107" s="111"/>
      <c r="G107" s="111"/>
    </row>
    <row r="108" spans="2:7" x14ac:dyDescent="0.3">
      <c r="B108" s="111"/>
      <c r="C108" s="111"/>
      <c r="D108" s="111"/>
      <c r="E108" s="111"/>
      <c r="F108" s="111"/>
      <c r="G108" s="111"/>
    </row>
    <row r="109" spans="2:7" x14ac:dyDescent="0.3">
      <c r="B109" s="111"/>
      <c r="C109" s="111"/>
      <c r="D109" s="111"/>
      <c r="E109" s="111"/>
      <c r="F109" s="111"/>
      <c r="G109" s="111"/>
    </row>
    <row r="110" spans="2:7" ht="23.25" customHeight="1" x14ac:dyDescent="0.3">
      <c r="B110" s="46" t="s">
        <v>136</v>
      </c>
      <c r="C110" s="23"/>
    </row>
    <row r="111" spans="2:7" x14ac:dyDescent="0.3">
      <c r="C111" s="23"/>
    </row>
    <row r="112" spans="2:7" x14ac:dyDescent="0.3">
      <c r="C112" s="23"/>
    </row>
    <row r="113" spans="3:3" x14ac:dyDescent="0.3">
      <c r="C113" s="23"/>
    </row>
  </sheetData>
  <mergeCells count="44">
    <mergeCell ref="B80:G80"/>
    <mergeCell ref="B81:G109"/>
    <mergeCell ref="C70:D70"/>
    <mergeCell ref="C71:D71"/>
    <mergeCell ref="C73:D73"/>
    <mergeCell ref="C74:D74"/>
    <mergeCell ref="B68:G68"/>
    <mergeCell ref="C69:D69"/>
    <mergeCell ref="C72:D72"/>
    <mergeCell ref="A60:A65"/>
    <mergeCell ref="G45:G46"/>
    <mergeCell ref="H45:H46"/>
    <mergeCell ref="A47:A55"/>
    <mergeCell ref="A58:A59"/>
    <mergeCell ref="B58:B59"/>
    <mergeCell ref="C58:C59"/>
    <mergeCell ref="D58:D59"/>
    <mergeCell ref="E58:F58"/>
    <mergeCell ref="G58:G59"/>
    <mergeCell ref="H58:H59"/>
    <mergeCell ref="A45:A46"/>
    <mergeCell ref="B45:B46"/>
    <mergeCell ref="C45:C46"/>
    <mergeCell ref="D45:D46"/>
    <mergeCell ref="E45:F45"/>
    <mergeCell ref="G26:G27"/>
    <mergeCell ref="H26:H27"/>
    <mergeCell ref="A28:A42"/>
    <mergeCell ref="A9:A23"/>
    <mergeCell ref="A26:A27"/>
    <mergeCell ref="B26:B27"/>
    <mergeCell ref="C26:C27"/>
    <mergeCell ref="D26:D27"/>
    <mergeCell ref="E26:F26"/>
    <mergeCell ref="A3:H3"/>
    <mergeCell ref="A4:H4"/>
    <mergeCell ref="B5:G5"/>
    <mergeCell ref="A7:A8"/>
    <mergeCell ref="B7:B8"/>
    <mergeCell ref="C7:C8"/>
    <mergeCell ref="D7:D8"/>
    <mergeCell ref="E7:F7"/>
    <mergeCell ref="G7:G8"/>
    <mergeCell ref="H7:H8"/>
  </mergeCells>
  <pageMargins left="0.25" right="0.25" top="0.75" bottom="0.75" header="0.3" footer="0.3"/>
  <pageSetup scale="55" orientation="portrait" r:id="rId1"/>
  <rowBreaks count="2" manualBreakCount="2">
    <brk id="44" max="16383" man="1"/>
    <brk id="7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Rigido</vt:lpstr>
      <vt:lpstr>Flexible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2025-10-15T20:14:23Z</dcterms:modified>
</cp:coreProperties>
</file>